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eHassinger\Downloads\"/>
    </mc:Choice>
  </mc:AlternateContent>
  <xr:revisionPtr revIDLastSave="0" documentId="13_ncr:1_{73EA90DB-715C-4AEC-B3D5-1DF8BF6BD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ardized Program Costs" sheetId="1" r:id="rId1"/>
    <sheet name="Staff Salaries" sheetId="4" r:id="rId2"/>
  </sheets>
  <definedNames>
    <definedName name="_xlnm.Print_Area" localSheetId="0">'Standardized Program Costs'!$A$1:$M$150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" i="1" l="1"/>
  <c r="G108" i="1" s="1"/>
  <c r="K108" i="1" l="1"/>
  <c r="I108" i="1"/>
  <c r="J45" i="1" l="1"/>
  <c r="H81" i="4"/>
  <c r="H82" i="4"/>
  <c r="H80" i="4"/>
  <c r="H77" i="4"/>
  <c r="H78" i="4" s="1"/>
  <c r="J51" i="1" s="1"/>
  <c r="H73" i="4"/>
  <c r="H74" i="4"/>
  <c r="H72" i="4"/>
  <c r="H69" i="4"/>
  <c r="H70" i="4" s="1"/>
  <c r="J49" i="1" s="1"/>
  <c r="H66" i="4"/>
  <c r="H67" i="4" s="1"/>
  <c r="J48" i="1" s="1"/>
  <c r="H63" i="4"/>
  <c r="H64" i="4" s="1"/>
  <c r="J47" i="1" s="1"/>
  <c r="H53" i="4"/>
  <c r="H54" i="4"/>
  <c r="H52" i="4"/>
  <c r="H55" i="4" s="1"/>
  <c r="J53" i="1" s="1"/>
  <c r="H48" i="4"/>
  <c r="H49" i="4"/>
  <c r="H50" i="4" s="1"/>
  <c r="J46" i="1" s="1"/>
  <c r="H47" i="4"/>
  <c r="H43" i="4"/>
  <c r="H44" i="4"/>
  <c r="H42" i="4"/>
  <c r="H45" i="4" s="1"/>
  <c r="H35" i="4"/>
  <c r="H36" i="4"/>
  <c r="H37" i="4"/>
  <c r="H38" i="4"/>
  <c r="H39" i="4"/>
  <c r="H34" i="4"/>
  <c r="H27" i="4"/>
  <c r="H28" i="4"/>
  <c r="H29" i="4"/>
  <c r="H30" i="4"/>
  <c r="H31" i="4"/>
  <c r="H26" i="4"/>
  <c r="H19" i="4"/>
  <c r="H20" i="4"/>
  <c r="H21" i="4"/>
  <c r="H22" i="4"/>
  <c r="H23" i="4"/>
  <c r="H18" i="4"/>
  <c r="H11" i="4"/>
  <c r="H12" i="4"/>
  <c r="H13" i="4"/>
  <c r="H14" i="4"/>
  <c r="H15" i="4"/>
  <c r="H10" i="4"/>
  <c r="D150" i="1"/>
  <c r="E133" i="1" s="1"/>
  <c r="H75" i="4" l="1"/>
  <c r="J50" i="1" s="1"/>
  <c r="H83" i="4"/>
  <c r="J52" i="1" s="1"/>
  <c r="H40" i="4"/>
  <c r="J44" i="1" s="1"/>
  <c r="H32" i="4"/>
  <c r="H24" i="4"/>
  <c r="J42" i="1" s="1"/>
  <c r="H16" i="4"/>
  <c r="J41" i="1" s="1"/>
  <c r="H84" i="4"/>
  <c r="E145" i="1"/>
  <c r="E139" i="1"/>
  <c r="H56" i="4" l="1"/>
  <c r="H86" i="4" s="1"/>
  <c r="D109" i="1"/>
  <c r="K109" i="1" s="1"/>
  <c r="D110" i="1"/>
  <c r="D111" i="1"/>
  <c r="K111" i="1" s="1"/>
  <c r="E99" i="1"/>
  <c r="K99" i="1" s="1"/>
  <c r="E100" i="1"/>
  <c r="K100" i="1" s="1"/>
  <c r="E101" i="1"/>
  <c r="K101" i="1" s="1"/>
  <c r="E102" i="1"/>
  <c r="K102" i="1" s="1"/>
  <c r="E103" i="1"/>
  <c r="K103" i="1" s="1"/>
  <c r="E104" i="1"/>
  <c r="K104" i="1" s="1"/>
  <c r="E105" i="1"/>
  <c r="K105" i="1" s="1"/>
  <c r="E106" i="1"/>
  <c r="K106" i="1" s="1"/>
  <c r="E98" i="1"/>
  <c r="K98" i="1" s="1"/>
  <c r="E93" i="1"/>
  <c r="K93" i="1" s="1"/>
  <c r="E94" i="1"/>
  <c r="K94" i="1" s="1"/>
  <c r="E95" i="1"/>
  <c r="K95" i="1" s="1"/>
  <c r="E96" i="1"/>
  <c r="K96" i="1" s="1"/>
  <c r="E92" i="1"/>
  <c r="K92" i="1" s="1"/>
  <c r="D89" i="1"/>
  <c r="K89" i="1" s="1"/>
  <c r="D90" i="1"/>
  <c r="K90" i="1" s="1"/>
  <c r="D88" i="1"/>
  <c r="E87" i="1"/>
  <c r="K87" i="1" s="1"/>
  <c r="D86" i="1"/>
  <c r="E83" i="1"/>
  <c r="K83" i="1" s="1"/>
  <c r="E84" i="1"/>
  <c r="K84" i="1" s="1"/>
  <c r="E82" i="1"/>
  <c r="K82" i="1" s="1"/>
  <c r="D79" i="1"/>
  <c r="K79" i="1" s="1"/>
  <c r="D80" i="1"/>
  <c r="K80" i="1" s="1"/>
  <c r="D81" i="1"/>
  <c r="K81" i="1" s="1"/>
  <c r="D78" i="1"/>
  <c r="K78" i="1" s="1"/>
  <c r="E70" i="1"/>
  <c r="K70" i="1" s="1"/>
  <c r="E71" i="1"/>
  <c r="K71" i="1" s="1"/>
  <c r="E72" i="1"/>
  <c r="K72" i="1" s="1"/>
  <c r="E73" i="1"/>
  <c r="K73" i="1" s="1"/>
  <c r="E74" i="1"/>
  <c r="K74" i="1" s="1"/>
  <c r="E75" i="1"/>
  <c r="K75" i="1" s="1"/>
  <c r="E76" i="1"/>
  <c r="K76" i="1" s="1"/>
  <c r="E69" i="1"/>
  <c r="K69" i="1" s="1"/>
  <c r="E67" i="1"/>
  <c r="K67" i="1" s="1"/>
  <c r="E65" i="1"/>
  <c r="K65" i="1" s="1"/>
  <c r="D62" i="1"/>
  <c r="K62" i="1" s="1"/>
  <c r="D63" i="1"/>
  <c r="K63" i="1" s="1"/>
  <c r="D61" i="1"/>
  <c r="K61" i="1" s="1"/>
  <c r="D59" i="1"/>
  <c r="K59" i="1" s="1"/>
  <c r="D58" i="1"/>
  <c r="K58" i="1" s="1"/>
  <c r="E56" i="1"/>
  <c r="K56" i="1" s="1"/>
  <c r="D54" i="1"/>
  <c r="K54" i="1" s="1"/>
  <c r="J112" i="1"/>
  <c r="J107" i="1"/>
  <c r="J97" i="1"/>
  <c r="J91" i="1"/>
  <c r="J85" i="1"/>
  <c r="J77" i="1"/>
  <c r="J68" i="1"/>
  <c r="J66" i="1"/>
  <c r="J64" i="1"/>
  <c r="J60" i="1"/>
  <c r="J57" i="1"/>
  <c r="J36" i="1"/>
  <c r="I86" i="1" l="1"/>
  <c r="K86" i="1"/>
  <c r="K110" i="1"/>
  <c r="I110" i="1"/>
  <c r="K88" i="1"/>
  <c r="I88" i="1"/>
  <c r="J55" i="1"/>
  <c r="H36" i="1" l="1"/>
  <c r="F36" i="1"/>
  <c r="F38" i="1" l="1"/>
  <c r="E64" i="1"/>
  <c r="M132" i="1" l="1"/>
  <c r="G110" i="1"/>
  <c r="I73" i="1" l="1"/>
  <c r="G73" i="1"/>
  <c r="I71" i="1"/>
  <c r="G71" i="1"/>
  <c r="I72" i="1"/>
  <c r="G72" i="1"/>
  <c r="G74" i="1"/>
  <c r="I74" i="1" l="1"/>
  <c r="I95" i="1" l="1"/>
  <c r="G104" i="1"/>
  <c r="I105" i="1"/>
  <c r="H68" i="1"/>
  <c r="F57" i="1"/>
  <c r="H91" i="1"/>
  <c r="G94" i="1"/>
  <c r="G99" i="1"/>
  <c r="I100" i="1"/>
  <c r="F66" i="4"/>
  <c r="F67" i="4" s="1"/>
  <c r="H48" i="1" s="1"/>
  <c r="D66" i="4"/>
  <c r="D67" i="4" s="1"/>
  <c r="F48" i="1" s="1"/>
  <c r="F44" i="4"/>
  <c r="D44" i="4"/>
  <c r="F43" i="4"/>
  <c r="D43" i="4"/>
  <c r="F42" i="4"/>
  <c r="D42" i="4"/>
  <c r="F15" i="4"/>
  <c r="D15" i="4"/>
  <c r="F14" i="4"/>
  <c r="D14" i="4"/>
  <c r="F13" i="4"/>
  <c r="D13" i="4"/>
  <c r="F12" i="4"/>
  <c r="D12" i="4"/>
  <c r="F11" i="4"/>
  <c r="D11" i="4"/>
  <c r="F10" i="4"/>
  <c r="D10" i="4"/>
  <c r="I93" i="1"/>
  <c r="G87" i="1"/>
  <c r="D68" i="1"/>
  <c r="K68" i="1" s="1"/>
  <c r="E60" i="1"/>
  <c r="D57" i="1"/>
  <c r="G58" i="1"/>
  <c r="I54" i="1"/>
  <c r="F68" i="1"/>
  <c r="G67" i="1"/>
  <c r="G88" i="1"/>
  <c r="F63" i="4"/>
  <c r="F64" i="4" s="1"/>
  <c r="H47" i="1" s="1"/>
  <c r="D63" i="4"/>
  <c r="D64" i="4" s="1"/>
  <c r="F47" i="1" s="1"/>
  <c r="F77" i="4"/>
  <c r="F78" i="4" s="1"/>
  <c r="H51" i="1" s="1"/>
  <c r="D77" i="4"/>
  <c r="D78" i="4" s="1"/>
  <c r="F51" i="1" s="1"/>
  <c r="F69" i="4"/>
  <c r="F70" i="4" s="1"/>
  <c r="H49" i="1" s="1"/>
  <c r="D69" i="4"/>
  <c r="D70" i="4" s="1"/>
  <c r="F49" i="1" s="1"/>
  <c r="F74" i="4"/>
  <c r="D74" i="4"/>
  <c r="F73" i="4"/>
  <c r="D73" i="4"/>
  <c r="F72" i="4"/>
  <c r="D72" i="4"/>
  <c r="F82" i="4"/>
  <c r="D82" i="4"/>
  <c r="F81" i="4"/>
  <c r="D81" i="4"/>
  <c r="F80" i="4"/>
  <c r="D80" i="4"/>
  <c r="F54" i="4"/>
  <c r="D54" i="4"/>
  <c r="F53" i="4"/>
  <c r="D53" i="4"/>
  <c r="F52" i="4"/>
  <c r="D52" i="4"/>
  <c r="F49" i="4"/>
  <c r="D49" i="4"/>
  <c r="F48" i="4"/>
  <c r="D48" i="4"/>
  <c r="F47" i="4"/>
  <c r="D47" i="4"/>
  <c r="F39" i="4"/>
  <c r="D39" i="4"/>
  <c r="F38" i="4"/>
  <c r="D38" i="4"/>
  <c r="F37" i="4"/>
  <c r="D37" i="4"/>
  <c r="F36" i="4"/>
  <c r="D36" i="4"/>
  <c r="F35" i="4"/>
  <c r="D35" i="4"/>
  <c r="F34" i="4"/>
  <c r="D34" i="4"/>
  <c r="F31" i="4"/>
  <c r="D31" i="4"/>
  <c r="F30" i="4"/>
  <c r="D30" i="4"/>
  <c r="F29" i="4"/>
  <c r="D29" i="4"/>
  <c r="F28" i="4"/>
  <c r="D28" i="4"/>
  <c r="F27" i="4"/>
  <c r="D27" i="4"/>
  <c r="F26" i="4"/>
  <c r="D26" i="4"/>
  <c r="D18" i="4"/>
  <c r="D19" i="4"/>
  <c r="D20" i="4"/>
  <c r="D21" i="4"/>
  <c r="D22" i="4"/>
  <c r="D23" i="4"/>
  <c r="F22" i="4"/>
  <c r="F18" i="4"/>
  <c r="F21" i="4"/>
  <c r="F23" i="4"/>
  <c r="F20" i="4"/>
  <c r="F19" i="4"/>
  <c r="F60" i="1"/>
  <c r="H60" i="1"/>
  <c r="G61" i="1"/>
  <c r="I62" i="1"/>
  <c r="G63" i="1"/>
  <c r="F64" i="1"/>
  <c r="H64" i="1"/>
  <c r="I65" i="1"/>
  <c r="D66" i="1"/>
  <c r="F66" i="1"/>
  <c r="H66" i="1"/>
  <c r="I69" i="1"/>
  <c r="I70" i="1"/>
  <c r="G75" i="1"/>
  <c r="G76" i="1"/>
  <c r="D77" i="1"/>
  <c r="G79" i="1"/>
  <c r="I80" i="1"/>
  <c r="I81" i="1"/>
  <c r="G83" i="1"/>
  <c r="I84" i="1"/>
  <c r="F85" i="1"/>
  <c r="H85" i="1"/>
  <c r="G89" i="1"/>
  <c r="G90" i="1"/>
  <c r="F91" i="1"/>
  <c r="G92" i="1"/>
  <c r="I96" i="1"/>
  <c r="D97" i="1"/>
  <c r="F97" i="1"/>
  <c r="H97" i="1"/>
  <c r="G98" i="1"/>
  <c r="I101" i="1"/>
  <c r="G102" i="1"/>
  <c r="G103" i="1"/>
  <c r="G106" i="1"/>
  <c r="D107" i="1"/>
  <c r="F107" i="1"/>
  <c r="H107" i="1"/>
  <c r="G109" i="1"/>
  <c r="G111" i="1"/>
  <c r="E112" i="1"/>
  <c r="F112" i="1"/>
  <c r="H112" i="1"/>
  <c r="I56" i="1"/>
  <c r="H57" i="1"/>
  <c r="E51" i="1" l="1"/>
  <c r="K51" i="1" s="1"/>
  <c r="E48" i="1"/>
  <c r="K48" i="1" s="1"/>
  <c r="E49" i="1"/>
  <c r="D32" i="4"/>
  <c r="F43" i="1" s="1"/>
  <c r="D50" i="4"/>
  <c r="F46" i="1" s="1"/>
  <c r="D55" i="4"/>
  <c r="F53" i="1" s="1"/>
  <c r="D83" i="4"/>
  <c r="F52" i="1" s="1"/>
  <c r="F83" i="4"/>
  <c r="H52" i="1" s="1"/>
  <c r="G84" i="1"/>
  <c r="I63" i="1"/>
  <c r="G101" i="1"/>
  <c r="I104" i="1"/>
  <c r="F55" i="4"/>
  <c r="H53" i="1" s="1"/>
  <c r="I82" i="1"/>
  <c r="E85" i="1"/>
  <c r="I94" i="1"/>
  <c r="I78" i="1"/>
  <c r="D85" i="1"/>
  <c r="I92" i="1"/>
  <c r="G54" i="1"/>
  <c r="F24" i="4"/>
  <c r="F32" i="4"/>
  <c r="H43" i="1" s="1"/>
  <c r="F50" i="4"/>
  <c r="H46" i="1" s="1"/>
  <c r="I99" i="1"/>
  <c r="I87" i="1"/>
  <c r="I76" i="1"/>
  <c r="E91" i="1"/>
  <c r="G70" i="1"/>
  <c r="G100" i="1"/>
  <c r="G105" i="1"/>
  <c r="I58" i="1"/>
  <c r="G93" i="1"/>
  <c r="G81" i="1"/>
  <c r="I98" i="1"/>
  <c r="I111" i="1"/>
  <c r="I90" i="1"/>
  <c r="I102" i="1"/>
  <c r="I75" i="1"/>
  <c r="E97" i="1"/>
  <c r="E66" i="1"/>
  <c r="I103" i="1"/>
  <c r="I79" i="1"/>
  <c r="G65" i="1"/>
  <c r="D60" i="1"/>
  <c r="F75" i="4"/>
  <c r="H50" i="1" s="1"/>
  <c r="F40" i="4"/>
  <c r="H44" i="1" s="1"/>
  <c r="D24" i="4"/>
  <c r="F42" i="1" s="1"/>
  <c r="F16" i="4"/>
  <c r="H41" i="1" s="1"/>
  <c r="G80" i="1"/>
  <c r="G69" i="1"/>
  <c r="D75" i="4"/>
  <c r="F50" i="1" s="1"/>
  <c r="D45" i="4"/>
  <c r="F45" i="1" s="1"/>
  <c r="F45" i="4"/>
  <c r="H45" i="1" s="1"/>
  <c r="D40" i="4"/>
  <c r="F44" i="1" s="1"/>
  <c r="D16" i="4"/>
  <c r="F41" i="1" s="1"/>
  <c r="G62" i="1"/>
  <c r="I83" i="1"/>
  <c r="E107" i="1"/>
  <c r="D91" i="1"/>
  <c r="I59" i="1"/>
  <c r="G78" i="1"/>
  <c r="E57" i="1"/>
  <c r="D112" i="1"/>
  <c r="K112" i="1" s="1"/>
  <c r="G96" i="1"/>
  <c r="I67" i="1"/>
  <c r="D64" i="1"/>
  <c r="G95" i="1"/>
  <c r="G56" i="1"/>
  <c r="I109" i="1"/>
  <c r="I106" i="1"/>
  <c r="I89" i="1"/>
  <c r="G82" i="1"/>
  <c r="G59" i="1"/>
  <c r="G86" i="1"/>
  <c r="I61" i="1"/>
  <c r="E68" i="1"/>
  <c r="G68" i="1" s="1"/>
  <c r="H42" i="1" l="1"/>
  <c r="D42" i="1" s="1"/>
  <c r="I51" i="1"/>
  <c r="G48" i="1"/>
  <c r="D41" i="1"/>
  <c r="K41" i="1" s="1"/>
  <c r="K49" i="1"/>
  <c r="G49" i="1"/>
  <c r="I49" i="1"/>
  <c r="D45" i="1"/>
  <c r="K45" i="1" s="1"/>
  <c r="E50" i="1"/>
  <c r="K50" i="1" s="1"/>
  <c r="D43" i="1"/>
  <c r="D53" i="1"/>
  <c r="D44" i="1"/>
  <c r="D46" i="1"/>
  <c r="E47" i="1"/>
  <c r="K47" i="1" s="1"/>
  <c r="E52" i="1"/>
  <c r="I107" i="1"/>
  <c r="K107" i="1"/>
  <c r="G97" i="1"/>
  <c r="K97" i="1"/>
  <c r="K91" i="1"/>
  <c r="K85" i="1"/>
  <c r="I66" i="1"/>
  <c r="K66" i="1"/>
  <c r="I64" i="1"/>
  <c r="K64" i="1"/>
  <c r="G60" i="1"/>
  <c r="K60" i="1"/>
  <c r="G57" i="1"/>
  <c r="K57" i="1"/>
  <c r="G51" i="1"/>
  <c r="I48" i="1"/>
  <c r="F84" i="4"/>
  <c r="D84" i="4"/>
  <c r="F56" i="4"/>
  <c r="I97" i="1"/>
  <c r="I60" i="1"/>
  <c r="G66" i="1"/>
  <c r="I57" i="1"/>
  <c r="H55" i="1"/>
  <c r="I68" i="1"/>
  <c r="I85" i="1"/>
  <c r="D56" i="4"/>
  <c r="G107" i="1"/>
  <c r="G64" i="1"/>
  <c r="G85" i="1"/>
  <c r="G112" i="1"/>
  <c r="I112" i="1"/>
  <c r="I91" i="1"/>
  <c r="G91" i="1"/>
  <c r="K42" i="1" l="1"/>
  <c r="I42" i="1"/>
  <c r="F86" i="4"/>
  <c r="I41" i="1"/>
  <c r="I45" i="1"/>
  <c r="M127" i="1"/>
  <c r="G53" i="1"/>
  <c r="K53" i="1"/>
  <c r="G52" i="1"/>
  <c r="K52" i="1"/>
  <c r="G46" i="1"/>
  <c r="K46" i="1"/>
  <c r="G45" i="1"/>
  <c r="I44" i="1"/>
  <c r="K44" i="1"/>
  <c r="G43" i="1"/>
  <c r="K43" i="1"/>
  <c r="I46" i="1"/>
  <c r="I52" i="1"/>
  <c r="I43" i="1"/>
  <c r="I53" i="1"/>
  <c r="G44" i="1"/>
  <c r="G42" i="1"/>
  <c r="D86" i="4"/>
  <c r="G50" i="1"/>
  <c r="F55" i="1"/>
  <c r="I50" i="1" l="1"/>
  <c r="D55" i="1"/>
  <c r="G41" i="1"/>
  <c r="F77" i="1" l="1"/>
  <c r="H77" i="1"/>
  <c r="E77" i="1" l="1"/>
  <c r="I77" i="1" l="1"/>
  <c r="K77" i="1"/>
  <c r="G77" i="1"/>
  <c r="E55" i="1" l="1"/>
  <c r="G55" i="1" s="1"/>
  <c r="I47" i="1"/>
  <c r="G47" i="1"/>
  <c r="I55" i="1" l="1"/>
  <c r="K55" i="1"/>
  <c r="E113" i="1" l="1"/>
  <c r="F113" i="1"/>
  <c r="D131" i="1" s="1"/>
  <c r="H113" i="1"/>
  <c r="D137" i="1" s="1"/>
  <c r="D113" i="1"/>
  <c r="I121" i="1" s="1"/>
  <c r="J113" i="1"/>
  <c r="K113" i="1" l="1"/>
  <c r="D140" i="1"/>
  <c r="L44" i="1"/>
  <c r="L41" i="1"/>
  <c r="D134" i="1"/>
  <c r="D143" i="1"/>
  <c r="D149" i="1" s="1"/>
  <c r="I117" i="1" s="1"/>
  <c r="I113" i="1"/>
  <c r="I122" i="1"/>
  <c r="G113" i="1"/>
  <c r="I120" i="1"/>
  <c r="E131" i="1" l="1"/>
  <c r="E143" i="1"/>
  <c r="D146" i="1"/>
  <c r="L47" i="1"/>
  <c r="E137" i="1"/>
  <c r="I116" i="1"/>
</calcChain>
</file>

<file path=xl/sharedStrings.xml><?xml version="1.0" encoding="utf-8"?>
<sst xmlns="http://schemas.openxmlformats.org/spreadsheetml/2006/main" count="290" uniqueCount="184">
  <si>
    <t>Meal Drivers</t>
  </si>
  <si>
    <t xml:space="preserve">Cooks                                 </t>
  </si>
  <si>
    <t>Home Delivered</t>
  </si>
  <si>
    <t>Nutrition Director</t>
  </si>
  <si>
    <t xml:space="preserve">     Utilities</t>
  </si>
  <si>
    <t>Depreciation</t>
  </si>
  <si>
    <t>Utilities</t>
  </si>
  <si>
    <t xml:space="preserve">Kitchen </t>
  </si>
  <si>
    <t>Cleaning</t>
  </si>
  <si>
    <t>Office</t>
  </si>
  <si>
    <t>Books/Subscriptions</t>
  </si>
  <si>
    <t>Rent/Lease</t>
  </si>
  <si>
    <t>Repairs/Maintenance</t>
  </si>
  <si>
    <t>Licenses/Permits</t>
  </si>
  <si>
    <t>Taxes</t>
  </si>
  <si>
    <t>Audit</t>
  </si>
  <si>
    <t>Accounting</t>
  </si>
  <si>
    <t>TOTAL</t>
  </si>
  <si>
    <t xml:space="preserve">=      </t>
  </si>
  <si>
    <t xml:space="preserve">=       </t>
  </si>
  <si>
    <t>Security</t>
  </si>
  <si>
    <t>Building Maintenance</t>
  </si>
  <si>
    <t>Disposables/Paper Goods</t>
  </si>
  <si>
    <t xml:space="preserve">Program Coordinators         </t>
  </si>
  <si>
    <t>A. Personnel/Labor</t>
  </si>
  <si>
    <t xml:space="preserve">    Including Fringe</t>
  </si>
  <si>
    <t>Pest Control</t>
  </si>
  <si>
    <t>Linens/Uniforms</t>
  </si>
  <si>
    <t>EXPENSES</t>
  </si>
  <si>
    <t xml:space="preserve">  REVENUE</t>
  </si>
  <si>
    <t>TOTAL Revenue</t>
  </si>
  <si>
    <t xml:space="preserve">   Costs</t>
  </si>
  <si>
    <t>Enter number of meals served into green cells.</t>
  </si>
  <si>
    <t>Please enter revenue by program.</t>
  </si>
  <si>
    <t>Labor Cost Percentage =</t>
  </si>
  <si>
    <t>Food Cost Percentage =</t>
  </si>
  <si>
    <t>Percentage</t>
  </si>
  <si>
    <t>Group Subtotal</t>
  </si>
  <si>
    <t xml:space="preserve">       Meal Cost Comparison</t>
  </si>
  <si>
    <t xml:space="preserve">     Benefits</t>
  </si>
  <si>
    <t>Freight/Shipping</t>
  </si>
  <si>
    <t>Volunteer Recognition</t>
  </si>
  <si>
    <t>Mileage Reimbursement (Staff)</t>
  </si>
  <si>
    <t>/ Total # of Home Delivered Meals Served</t>
  </si>
  <si>
    <t>TOTAL EXPENSES:</t>
  </si>
  <si>
    <t>Capital Equipment Purchases</t>
  </si>
  <si>
    <t>MEAL SERVICE</t>
  </si>
  <si>
    <t>REMAINING</t>
  </si>
  <si>
    <t>LABOR COST</t>
  </si>
  <si>
    <t>=</t>
  </si>
  <si>
    <t>(Cost of Purchased Food / TOTAL Revenue)</t>
  </si>
  <si>
    <t>(Hourly, salaries, benefits / TOTAL Revenue)</t>
  </si>
  <si>
    <t>Date:</t>
  </si>
  <si>
    <t xml:space="preserve">Nutrition Program: </t>
  </si>
  <si>
    <t>Program Nutritionist/Dietitian</t>
  </si>
  <si>
    <t>Custodial/Cleaning</t>
  </si>
  <si>
    <t>Dining Center Managers</t>
  </si>
  <si>
    <t>Aging Unit/ADRC Director</t>
  </si>
  <si>
    <t>Kitchen Aides/Food Service Workers</t>
  </si>
  <si>
    <t>General Office Support Staff</t>
  </si>
  <si>
    <t>Outreach Workers/Volunteer Coordinators</t>
  </si>
  <si>
    <t>Repair</t>
  </si>
  <si>
    <t>Mileage Reimbursement (Volunteer)</t>
  </si>
  <si>
    <t>WI BUREAU OF AGING AND DISABILITY RESOURCES</t>
  </si>
  <si>
    <t>Program Staff</t>
  </si>
  <si>
    <t xml:space="preserve">     </t>
  </si>
  <si>
    <t>Organization Name:</t>
  </si>
  <si>
    <t xml:space="preserve">Quarter: </t>
  </si>
  <si>
    <t xml:space="preserve">Staff Person </t>
  </si>
  <si>
    <t xml:space="preserve">  </t>
  </si>
  <si>
    <t xml:space="preserve">Total: </t>
  </si>
  <si>
    <t>Cooks:</t>
  </si>
  <si>
    <t>Meal Drivers:</t>
  </si>
  <si>
    <t>Kitchen Aides/Food Service Workers:</t>
  </si>
  <si>
    <t>Custodial/Cleaning:</t>
  </si>
  <si>
    <t>Repair:</t>
  </si>
  <si>
    <t>Program Coordinators:</t>
  </si>
  <si>
    <t>Program Nutritionist/Dietitian:</t>
  </si>
  <si>
    <t>Outreach Workers/Volunteer Coordinators:</t>
  </si>
  <si>
    <t>General Office Support Staff:</t>
  </si>
  <si>
    <t>Aging Unit/ADRC Director:</t>
  </si>
  <si>
    <t>Nutrition Director:</t>
  </si>
  <si>
    <t>Dining Center Managers:</t>
  </si>
  <si>
    <t>FEDERAL</t>
  </si>
  <si>
    <t>NSIP</t>
  </si>
  <si>
    <t>STATE</t>
  </si>
  <si>
    <t>LOCAL</t>
  </si>
  <si>
    <t>PROGRAM INCOME</t>
  </si>
  <si>
    <t>Participant Contributions</t>
  </si>
  <si>
    <t>OTHER</t>
  </si>
  <si>
    <t>B. Recognition</t>
  </si>
  <si>
    <t>C. Travel</t>
  </si>
  <si>
    <t>Rent/Lease of Equipment</t>
  </si>
  <si>
    <t>Depreciation (non-vehicle)</t>
  </si>
  <si>
    <t>Marketing/Promotion of Nutrition Program</t>
  </si>
  <si>
    <t xml:space="preserve">if not separate </t>
  </si>
  <si>
    <t>budget/program</t>
  </si>
  <si>
    <t>Registration Fees</t>
  </si>
  <si>
    <t>Local Funds for Nutrition Services (includes Required 10% Match)</t>
  </si>
  <si>
    <t>Direct Meal</t>
  </si>
  <si>
    <t>Service Costs</t>
  </si>
  <si>
    <t>D. Transportation</t>
  </si>
  <si>
    <t>E. Communications</t>
  </si>
  <si>
    <t>F. Marketing/ Promotion</t>
  </si>
  <si>
    <t>G. Building Costs/</t>
  </si>
  <si>
    <t>H. Supplies</t>
  </si>
  <si>
    <t>I. Equipment</t>
  </si>
  <si>
    <t>Computers - Hardware</t>
  </si>
  <si>
    <t>J. Training/</t>
  </si>
  <si>
    <t>K. Operating</t>
  </si>
  <si>
    <t>L. Food</t>
  </si>
  <si>
    <t>FOOD COST</t>
  </si>
  <si>
    <t xml:space="preserve"> Sum of  Category  A   Column  1 / by Total of Column 1        </t>
  </si>
  <si>
    <t>Meal Service Staff</t>
  </si>
  <si>
    <t>ALL STAFF</t>
  </si>
  <si>
    <t>GRAND TOTAL:</t>
  </si>
  <si>
    <t>Computer Software</t>
  </si>
  <si>
    <t>Conferences</t>
  </si>
  <si>
    <t>(total of Column F)</t>
  </si>
  <si>
    <t xml:space="preserve">(total of Column H)    </t>
  </si>
  <si>
    <t>Meal Delivery Contract (home delivery)</t>
  </si>
  <si>
    <t>Meal Vehicle Purchase Maintenance &amp; Repair</t>
  </si>
  <si>
    <t>Meal Vehicle Depreciation</t>
  </si>
  <si>
    <t>Salary (including fringe benefits)</t>
  </si>
  <si>
    <t>Indirect Costs Paid (including AMSO)</t>
  </si>
  <si>
    <t>Salary/Benefit Computation for Nutrition</t>
  </si>
  <si>
    <t>Other Contracted Employees:</t>
  </si>
  <si>
    <t>Other (please specify):</t>
  </si>
  <si>
    <t>Employment Services</t>
  </si>
  <si>
    <t>Older Americans Act (Title III, Title VI) and State Funds for Nutrition Services</t>
  </si>
  <si>
    <t>WI Senior Community Services Program</t>
  </si>
  <si>
    <t>Training Materials</t>
  </si>
  <si>
    <t>Travel</t>
  </si>
  <si>
    <t>Professional Fees/Memberships</t>
  </si>
  <si>
    <r>
      <t>Instructions:</t>
    </r>
    <r>
      <rPr>
        <sz val="12"/>
        <rFont val="Arial"/>
        <family val="2"/>
      </rPr>
      <t xml:space="preserve">  </t>
    </r>
  </si>
  <si>
    <r>
      <t xml:space="preserve">   </t>
    </r>
    <r>
      <rPr>
        <b/>
        <u/>
        <sz val="12"/>
        <rFont val="Arial"/>
        <family val="2"/>
      </rPr>
      <t>TOTAL BUDGET</t>
    </r>
  </si>
  <si>
    <r>
      <t xml:space="preserve">   </t>
    </r>
    <r>
      <rPr>
        <b/>
        <u/>
        <sz val="12"/>
        <rFont val="Arial"/>
        <family val="2"/>
      </rPr>
      <t>MEAL COSTS</t>
    </r>
  </si>
  <si>
    <t>Mgmt &amp; Support</t>
  </si>
  <si>
    <t xml:space="preserve"> Total of Column 2 (Mgmt &amp; Support Services Costs) / Total Project Cost      </t>
  </si>
  <si>
    <t xml:space="preserve"> Total of Column 1 (Dir Meal Service Costs) / Total Project Cost</t>
  </si>
  <si>
    <t>MGMT &amp; SUPPORT SERVICES COSTS</t>
  </si>
  <si>
    <t xml:space="preserve"> Categories B - K &amp; Freight/Ship - Column 1 / by Total of Column 1     </t>
  </si>
  <si>
    <t xml:space="preserve"> Sum of  Category  L Column 1 (minus freight/ship) / by Total of Column 1     </t>
  </si>
  <si>
    <t>Carryout</t>
  </si>
  <si>
    <t>Total Carryout Meal Cost =</t>
  </si>
  <si>
    <t xml:space="preserve"> / By Total # Carryout Meals Served</t>
  </si>
  <si>
    <t>Time Period:</t>
  </si>
  <si>
    <t>Total Meals</t>
  </si>
  <si>
    <t>= Total Meal Cost for Carryout Meals</t>
  </si>
  <si>
    <t>Total Home Delivered Meal Cost =</t>
  </si>
  <si>
    <t>= Total Meal Cost for Home Delivered Meals</t>
  </si>
  <si>
    <t>Congregate</t>
  </si>
  <si>
    <t>Total Congregate Meal Cost =</t>
  </si>
  <si>
    <t xml:space="preserve">(total of Column J)    </t>
  </si>
  <si>
    <t>/ Total # of Congregate Meals Served</t>
  </si>
  <si>
    <t>= Total Meal Cost for Congregate Meals</t>
  </si>
  <si>
    <t>Total Meals Served</t>
  </si>
  <si>
    <t>Total Cost</t>
  </si>
  <si>
    <t>Please enter costs into columns F, H, and J only, all other calculations will be done automatically.</t>
  </si>
  <si>
    <t>Then enter number of meal served into the green cells on the bottom.</t>
  </si>
  <si>
    <t>% of Time  Spent on Home-Delivered Meals (Decimal)</t>
  </si>
  <si>
    <t>Salary/Benefit Amount Attributable to Home-Delivered Meals</t>
  </si>
  <si>
    <t>Administrative Staff</t>
  </si>
  <si>
    <t>% of Time Spent on Carryout Meals (Decimal)</t>
  </si>
  <si>
    <t>Salary/Benefit Amount Attributable to Carryout Meals</t>
  </si>
  <si>
    <t>% of Time  Spent on Congregate Meals (Decimal)</t>
  </si>
  <si>
    <t>Salary/Benefit Amount Attributable to Congregate Meals</t>
  </si>
  <si>
    <t>Other Subcontracted Employees</t>
  </si>
  <si>
    <t>Endowments, Donations, and Gifts</t>
  </si>
  <si>
    <t>Revenue from Sales of Services (ineligible meals sold to individuals and/or payors)</t>
  </si>
  <si>
    <t>Revenue from Sales of Services through Subcontracts (MCOs, catering, sales to other organizations)</t>
  </si>
  <si>
    <t>Proceeds from Organized Fundraising</t>
  </si>
  <si>
    <t>Communications (phone, email, Internet, etc.)</t>
  </si>
  <si>
    <t>Construction/Renovation</t>
  </si>
  <si>
    <t>Insurance</t>
  </si>
  <si>
    <t>Other (please specify)</t>
  </si>
  <si>
    <t>CY 2025</t>
  </si>
  <si>
    <t>Updated 2/23/2026</t>
  </si>
  <si>
    <t>Raw Food Costs (cooking operation)</t>
  </si>
  <si>
    <t>Food Costs from Purchased Meals (catered operation)</t>
  </si>
  <si>
    <t>Percentage of Purchased Food that is Domestically-Produced (if known)</t>
  </si>
  <si>
    <t xml:space="preserve">Food from Purchased Meals = </t>
  </si>
  <si>
    <t xml:space="preserve">Raw Food Costs = </t>
  </si>
  <si>
    <t>STANDARDIZED MEAL COST TOOL FOR NUTRITION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</si>
</sst>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2"/>
      <color indexed="9"/>
      <name val="Arial"/>
      <family val="2"/>
    </font>
    <font>
      <b/>
      <u/>
      <sz val="12"/>
      <name val="Arial"/>
      <family val="2"/>
    </font>
    <font>
      <b/>
      <sz val="12"/>
      <color rgb="FF009900"/>
      <name val="Arial"/>
      <family val="2"/>
    </font>
    <font>
      <b/>
      <sz val="14"/>
      <color rgb="FFFF0000"/>
      <name val="Arial"/>
      <family val="2"/>
    </font>
    <font>
      <b/>
      <sz val="14"/>
      <color rgb="FF0000FF"/>
      <name val="Arial"/>
      <family val="2"/>
    </font>
    <font>
      <b/>
      <sz val="14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Protection="1">
      <protection locked="0"/>
    </xf>
    <xf numFmtId="0" fontId="5" fillId="0" borderId="13" xfId="0" applyFont="1" applyBorder="1" applyProtection="1">
      <protection locked="0"/>
    </xf>
    <xf numFmtId="0" fontId="2" fillId="0" borderId="0" xfId="0" applyFont="1"/>
    <xf numFmtId="4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8" fillId="0" borderId="0" xfId="0" applyFont="1"/>
    <xf numFmtId="0" fontId="8" fillId="0" borderId="4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17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0" applyFont="1"/>
    <xf numFmtId="44" fontId="8" fillId="0" borderId="9" xfId="1" applyFont="1" applyFill="1" applyBorder="1" applyAlignment="1" applyProtection="1">
      <alignment horizontal="left"/>
      <protection locked="0"/>
    </xf>
    <xf numFmtId="0" fontId="8" fillId="4" borderId="16" xfId="0" applyFont="1" applyFill="1" applyBorder="1" applyProtection="1">
      <protection hidden="1"/>
    </xf>
    <xf numFmtId="44" fontId="8" fillId="4" borderId="3" xfId="1" applyFont="1" applyFill="1" applyBorder="1" applyAlignment="1" applyProtection="1">
      <alignment horizontal="left"/>
      <protection hidden="1"/>
    </xf>
    <xf numFmtId="44" fontId="8" fillId="0" borderId="11" xfId="1" quotePrefix="1" applyFont="1" applyBorder="1" applyAlignment="1" applyProtection="1">
      <alignment horizontal="center"/>
      <protection locked="0"/>
    </xf>
    <xf numFmtId="9" fontId="8" fillId="5" borderId="11" xfId="2" quotePrefix="1" applyFont="1" applyFill="1" applyBorder="1" applyAlignment="1" applyProtection="1">
      <alignment horizontal="center"/>
      <protection hidden="1"/>
    </xf>
    <xf numFmtId="9" fontId="8" fillId="5" borderId="8" xfId="2" applyFont="1" applyFill="1" applyBorder="1" applyAlignment="1" applyProtection="1">
      <alignment horizontal="center"/>
      <protection hidden="1"/>
    </xf>
    <xf numFmtId="44" fontId="8" fillId="4" borderId="0" xfId="1" applyFont="1" applyFill="1" applyBorder="1" applyAlignment="1" applyProtection="1">
      <alignment horizontal="left"/>
      <protection hidden="1"/>
    </xf>
    <xf numFmtId="44" fontId="8" fillId="0" borderId="11" xfId="1" applyFont="1" applyBorder="1" applyAlignment="1" applyProtection="1">
      <alignment horizontal="center"/>
      <protection locked="0"/>
    </xf>
    <xf numFmtId="44" fontId="4" fillId="0" borderId="0" xfId="1" applyFont="1" applyFill="1" applyBorder="1" applyAlignment="1">
      <alignment horizontal="left"/>
    </xf>
    <xf numFmtId="44" fontId="8" fillId="0" borderId="2" xfId="1" quotePrefix="1" applyFont="1" applyBorder="1" applyAlignment="1" applyProtection="1">
      <alignment horizontal="center"/>
      <protection locked="0"/>
    </xf>
    <xf numFmtId="9" fontId="4" fillId="7" borderId="13" xfId="2" applyFont="1" applyFill="1" applyBorder="1" applyAlignment="1" applyProtection="1">
      <alignment horizontal="center"/>
      <protection hidden="1"/>
    </xf>
    <xf numFmtId="9" fontId="4" fillId="7" borderId="10" xfId="2" applyFont="1" applyFill="1" applyBorder="1" applyAlignment="1" applyProtection="1">
      <alignment horizontal="center"/>
      <protection hidden="1"/>
    </xf>
    <xf numFmtId="44" fontId="8" fillId="0" borderId="10" xfId="1" applyFont="1" applyBorder="1" applyAlignment="1" applyProtection="1">
      <alignment horizontal="center"/>
      <protection locked="0"/>
    </xf>
    <xf numFmtId="9" fontId="8" fillId="10" borderId="10" xfId="2" applyFont="1" applyFill="1" applyBorder="1" applyAlignment="1" applyProtection="1">
      <alignment horizontal="center"/>
      <protection hidden="1"/>
    </xf>
    <xf numFmtId="9" fontId="8" fillId="10" borderId="11" xfId="2" applyFont="1" applyFill="1" applyBorder="1" applyAlignment="1" applyProtection="1">
      <alignment horizontal="center"/>
      <protection hidden="1"/>
    </xf>
    <xf numFmtId="8" fontId="8" fillId="0" borderId="0" xfId="0" applyNumberFormat="1" applyFont="1" applyAlignment="1" applyProtection="1">
      <alignment horizontal="left"/>
      <protection locked="0"/>
    </xf>
    <xf numFmtId="9" fontId="4" fillId="7" borderId="5" xfId="2" applyFont="1" applyFill="1" applyBorder="1" applyAlignment="1" applyProtection="1">
      <alignment horizontal="center"/>
      <protection hidden="1"/>
    </xf>
    <xf numFmtId="9" fontId="4" fillId="7" borderId="11" xfId="2" applyFont="1" applyFill="1" applyBorder="1" applyAlignment="1" applyProtection="1">
      <alignment horizontal="center"/>
      <protection hidden="1"/>
    </xf>
    <xf numFmtId="9" fontId="8" fillId="11" borderId="11" xfId="2" quotePrefix="1" applyFont="1" applyFill="1" applyBorder="1" applyAlignment="1" applyProtection="1">
      <alignment horizontal="center"/>
      <protection hidden="1"/>
    </xf>
    <xf numFmtId="9" fontId="8" fillId="5" borderId="11" xfId="2" applyFont="1" applyFill="1" applyBorder="1" applyAlignment="1" applyProtection="1">
      <alignment horizontal="center"/>
      <protection hidden="1"/>
    </xf>
    <xf numFmtId="9" fontId="8" fillId="10" borderId="11" xfId="2" quotePrefix="1" applyFont="1" applyFill="1" applyBorder="1" applyAlignment="1" applyProtection="1">
      <alignment horizontal="center"/>
      <protection hidden="1"/>
    </xf>
    <xf numFmtId="9" fontId="8" fillId="10" borderId="8" xfId="2" applyFont="1" applyFill="1" applyBorder="1" applyAlignment="1" applyProtection="1">
      <alignment horizontal="center"/>
      <protection hidden="1"/>
    </xf>
    <xf numFmtId="44" fontId="8" fillId="0" borderId="12" xfId="1" applyFont="1" applyBorder="1" applyAlignment="1" applyProtection="1">
      <alignment horizontal="center"/>
      <protection locked="0"/>
    </xf>
    <xf numFmtId="9" fontId="8" fillId="11" borderId="10" xfId="2" applyFont="1" applyFill="1" applyBorder="1" applyAlignment="1" applyProtection="1">
      <alignment horizontal="center"/>
      <protection hidden="1"/>
    </xf>
    <xf numFmtId="9" fontId="8" fillId="6" borderId="11" xfId="2" quotePrefix="1" applyFont="1" applyFill="1" applyBorder="1" applyAlignment="1" applyProtection="1">
      <alignment horizontal="center"/>
      <protection hidden="1"/>
    </xf>
    <xf numFmtId="9" fontId="8" fillId="6" borderId="10" xfId="2" applyFont="1" applyFill="1" applyBorder="1" applyAlignment="1" applyProtection="1">
      <alignment horizontal="center"/>
      <protection hidden="1"/>
    </xf>
    <xf numFmtId="9" fontId="8" fillId="5" borderId="10" xfId="2" applyFont="1" applyFill="1" applyBorder="1" applyAlignment="1" applyProtection="1">
      <alignment horizontal="center"/>
      <protection hidden="1"/>
    </xf>
    <xf numFmtId="9" fontId="8" fillId="5" borderId="10" xfId="2" quotePrefix="1" applyFont="1" applyFill="1" applyBorder="1" applyAlignment="1" applyProtection="1">
      <alignment horizontal="center"/>
      <protection hidden="1"/>
    </xf>
    <xf numFmtId="9" fontId="8" fillId="6" borderId="11" xfId="2" applyFont="1" applyFill="1" applyBorder="1" applyAlignment="1" applyProtection="1">
      <alignment horizontal="center"/>
      <protection hidden="1"/>
    </xf>
    <xf numFmtId="44" fontId="8" fillId="4" borderId="10" xfId="0" applyNumberFormat="1" applyFont="1" applyFill="1" applyBorder="1" applyAlignment="1" applyProtection="1">
      <alignment horizontal="center"/>
      <protection hidden="1"/>
    </xf>
    <xf numFmtId="44" fontId="8" fillId="4" borderId="11" xfId="0" applyNumberFormat="1" applyFont="1" applyFill="1" applyBorder="1" applyAlignment="1" applyProtection="1">
      <alignment horizontal="center"/>
      <protection hidden="1"/>
    </xf>
    <xf numFmtId="9" fontId="8" fillId="4" borderId="11" xfId="2" applyFont="1" applyFill="1" applyBorder="1" applyAlignment="1" applyProtection="1">
      <alignment horizontal="center"/>
      <protection hidden="1"/>
    </xf>
    <xf numFmtId="9" fontId="8" fillId="4" borderId="3" xfId="2" applyFont="1" applyFill="1" applyBorder="1" applyAlignment="1" applyProtection="1">
      <alignment horizontal="left"/>
      <protection hidden="1"/>
    </xf>
    <xf numFmtId="9" fontId="8" fillId="4" borderId="1" xfId="2" applyFont="1" applyFill="1" applyBorder="1" applyAlignment="1" applyProtection="1">
      <alignment horizontal="left"/>
      <protection hidden="1"/>
    </xf>
    <xf numFmtId="9" fontId="8" fillId="4" borderId="0" xfId="2" applyFont="1" applyFill="1" applyProtection="1">
      <protection hidden="1"/>
    </xf>
    <xf numFmtId="9" fontId="8" fillId="4" borderId="3" xfId="2" quotePrefix="1" applyFont="1" applyFill="1" applyBorder="1" applyAlignment="1" applyProtection="1">
      <alignment horizontal="left"/>
      <protection hidden="1"/>
    </xf>
    <xf numFmtId="9" fontId="8" fillId="4" borderId="1" xfId="2" quotePrefix="1" applyFont="1" applyFill="1" applyBorder="1" applyAlignment="1" applyProtection="1">
      <alignment horizontal="left"/>
      <protection hidden="1"/>
    </xf>
    <xf numFmtId="3" fontId="8" fillId="13" borderId="3" xfId="0" applyNumberFormat="1" applyFont="1" applyFill="1" applyBorder="1" applyAlignment="1" applyProtection="1">
      <alignment horizontal="center"/>
      <protection locked="0"/>
    </xf>
    <xf numFmtId="9" fontId="8" fillId="0" borderId="0" xfId="2" applyFont="1"/>
    <xf numFmtId="10" fontId="5" fillId="0" borderId="0" xfId="0" applyNumberFormat="1" applyFont="1" applyProtection="1">
      <protection locked="0"/>
    </xf>
    <xf numFmtId="44" fontId="8" fillId="9" borderId="15" xfId="1" applyFont="1" applyFill="1" applyBorder="1" applyAlignment="1" applyProtection="1">
      <alignment horizontal="center"/>
    </xf>
    <xf numFmtId="44" fontId="8" fillId="9" borderId="3" xfId="1" applyFont="1" applyFill="1" applyBorder="1" applyAlignment="1" applyProtection="1">
      <alignment horizontal="center"/>
    </xf>
    <xf numFmtId="44" fontId="8" fillId="9" borderId="6" xfId="1" applyFont="1" applyFill="1" applyBorder="1" applyAlignment="1" applyProtection="1">
      <alignment horizontal="center"/>
    </xf>
    <xf numFmtId="44" fontId="8" fillId="9" borderId="7" xfId="1" applyFont="1" applyFill="1" applyBorder="1" applyAlignment="1" applyProtection="1">
      <alignment horizontal="center"/>
    </xf>
    <xf numFmtId="44" fontId="8" fillId="9" borderId="12" xfId="1" applyFont="1" applyFill="1" applyBorder="1" applyAlignment="1" applyProtection="1">
      <alignment horizontal="center"/>
    </xf>
    <xf numFmtId="9" fontId="4" fillId="0" borderId="0" xfId="2" applyFont="1" applyFill="1"/>
    <xf numFmtId="9" fontId="8" fillId="0" borderId="0" xfId="2" applyFont="1" applyFill="1"/>
    <xf numFmtId="9" fontId="13" fillId="0" borderId="0" xfId="2" applyFont="1" applyFill="1"/>
    <xf numFmtId="44" fontId="8" fillId="0" borderId="0" xfId="1" applyFont="1" applyFill="1" applyBorder="1" applyAlignment="1" applyProtection="1">
      <alignment horizontal="left"/>
      <protection hidden="1"/>
    </xf>
    <xf numFmtId="9" fontId="4" fillId="0" borderId="0" xfId="2" applyFont="1" applyFill="1" applyBorder="1"/>
    <xf numFmtId="0" fontId="8" fillId="0" borderId="0" xfId="0" applyFont="1" applyProtection="1">
      <protection hidden="1"/>
    </xf>
    <xf numFmtId="9" fontId="8" fillId="0" borderId="0" xfId="2" applyFont="1" applyFill="1" applyBorder="1"/>
    <xf numFmtId="9" fontId="13" fillId="0" borderId="0" xfId="2" applyFont="1" applyFill="1" applyBorder="1"/>
    <xf numFmtId="44" fontId="4" fillId="0" borderId="0" xfId="1" applyFont="1" applyFill="1" applyBorder="1" applyAlignment="1" applyProtection="1">
      <alignment horizontal="left"/>
      <protection hidden="1"/>
    </xf>
    <xf numFmtId="0" fontId="8" fillId="0" borderId="0" xfId="1" applyNumberFormat="1" applyFont="1" applyFill="1" applyBorder="1" applyAlignment="1" applyProtection="1">
      <alignment horizontal="left"/>
      <protection hidden="1"/>
    </xf>
    <xf numFmtId="3" fontId="8" fillId="0" borderId="0" xfId="0" applyNumberFormat="1" applyFont="1"/>
    <xf numFmtId="44" fontId="8" fillId="0" borderId="0" xfId="1" applyFont="1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left"/>
    </xf>
    <xf numFmtId="44" fontId="4" fillId="15" borderId="1" xfId="1" applyFont="1" applyFill="1" applyBorder="1" applyAlignment="1" applyProtection="1">
      <alignment horizontal="left"/>
      <protection hidden="1"/>
    </xf>
    <xf numFmtId="44" fontId="8" fillId="4" borderId="9" xfId="1" applyFont="1" applyFill="1" applyBorder="1" applyAlignment="1" applyProtection="1">
      <alignment horizontal="left"/>
      <protection hidden="1"/>
    </xf>
    <xf numFmtId="9" fontId="4" fillId="7" borderId="12" xfId="2" applyFont="1" applyFill="1" applyBorder="1" applyAlignment="1" applyProtection="1">
      <alignment horizontal="center"/>
      <protection hidden="1"/>
    </xf>
    <xf numFmtId="0" fontId="16" fillId="14" borderId="0" xfId="0" applyFont="1" applyFill="1" applyAlignment="1" applyProtection="1">
      <alignment horizontal="left" wrapText="1"/>
      <protection hidden="1"/>
    </xf>
    <xf numFmtId="44" fontId="8" fillId="8" borderId="9" xfId="1" applyFont="1" applyFill="1" applyBorder="1" applyAlignment="1" applyProtection="1">
      <alignment horizontal="left"/>
    </xf>
    <xf numFmtId="44" fontId="8" fillId="8" borderId="9" xfId="1" applyFont="1" applyFill="1" applyBorder="1" applyAlignment="1" applyProtection="1">
      <alignment horizontal="center"/>
    </xf>
    <xf numFmtId="0" fontId="16" fillId="14" borderId="13" xfId="0" applyFont="1" applyFill="1" applyBorder="1" applyAlignment="1" applyProtection="1">
      <alignment horizontal="left" wrapText="1"/>
      <protection hidden="1"/>
    </xf>
    <xf numFmtId="0" fontId="16" fillId="14" borderId="0" xfId="0" applyFont="1" applyFill="1" applyAlignment="1" applyProtection="1">
      <alignment horizontal="left" wrapText="1"/>
      <protection hidden="1"/>
    </xf>
    <xf numFmtId="0" fontId="15" fillId="14" borderId="13" xfId="0" applyFont="1" applyFill="1" applyBorder="1" applyAlignment="1" applyProtection="1">
      <alignment horizontal="left" wrapText="1"/>
      <protection hidden="1"/>
    </xf>
    <xf numFmtId="0" fontId="15" fillId="14" borderId="0" xfId="0" applyFont="1" applyFill="1" applyAlignment="1" applyProtection="1">
      <alignment horizontal="left" wrapText="1"/>
      <protection hidden="1"/>
    </xf>
    <xf numFmtId="0" fontId="14" fillId="14" borderId="13" xfId="0" applyFont="1" applyFill="1" applyBorder="1" applyAlignment="1" applyProtection="1">
      <alignment wrapText="1"/>
      <protection hidden="1"/>
    </xf>
    <xf numFmtId="0" fontId="14" fillId="14" borderId="0" xfId="0" applyFont="1" applyFill="1" applyAlignment="1" applyProtection="1">
      <alignment wrapText="1"/>
      <protection hidden="1"/>
    </xf>
    <xf numFmtId="0" fontId="4" fillId="0" borderId="3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right"/>
    </xf>
    <xf numFmtId="0" fontId="8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17" xfId="0" applyFont="1" applyBorder="1" applyProtection="1"/>
    <xf numFmtId="0" fontId="8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9" fillId="0" borderId="0" xfId="0" applyFont="1" applyProtection="1"/>
    <xf numFmtId="0" fontId="4" fillId="0" borderId="0" xfId="0" applyFont="1" applyProtection="1"/>
    <xf numFmtId="0" fontId="10" fillId="0" borderId="0" xfId="0" applyFont="1" applyProtection="1"/>
    <xf numFmtId="0" fontId="8" fillId="0" borderId="3" xfId="0" applyFont="1" applyBorder="1" applyProtection="1"/>
    <xf numFmtId="0" fontId="8" fillId="0" borderId="3" xfId="0" applyFont="1" applyBorder="1" applyAlignment="1" applyProtection="1">
      <alignment horizontal="center"/>
    </xf>
    <xf numFmtId="0" fontId="10" fillId="0" borderId="3" xfId="0" applyFont="1" applyBorder="1" applyProtection="1"/>
    <xf numFmtId="0" fontId="8" fillId="0" borderId="10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left"/>
    </xf>
    <xf numFmtId="0" fontId="10" fillId="8" borderId="0" xfId="0" applyFont="1" applyFill="1" applyProtection="1"/>
    <xf numFmtId="0" fontId="8" fillId="8" borderId="0" xfId="0" applyFont="1" applyFill="1" applyProtection="1"/>
    <xf numFmtId="0" fontId="8" fillId="8" borderId="0" xfId="0" applyFont="1" applyFill="1" applyAlignment="1" applyProtection="1">
      <alignment horizontal="left"/>
    </xf>
    <xf numFmtId="0" fontId="8" fillId="3" borderId="0" xfId="0" applyFont="1" applyFill="1" applyProtection="1"/>
    <xf numFmtId="44" fontId="8" fillId="0" borderId="9" xfId="1" applyFont="1" applyFill="1" applyBorder="1" applyAlignment="1" applyProtection="1">
      <alignment horizontal="left"/>
    </xf>
    <xf numFmtId="0" fontId="8" fillId="4" borderId="0" xfId="0" applyFont="1" applyFill="1" applyProtection="1"/>
    <xf numFmtId="0" fontId="8" fillId="9" borderId="0" xfId="0" applyFont="1" applyFill="1" applyProtection="1"/>
    <xf numFmtId="0" fontId="10" fillId="9" borderId="0" xfId="0" applyFont="1" applyFill="1" applyProtection="1"/>
    <xf numFmtId="44" fontId="8" fillId="4" borderId="9" xfId="1" applyFont="1" applyFill="1" applyBorder="1" applyAlignment="1" applyProtection="1">
      <alignment horizontal="left"/>
    </xf>
    <xf numFmtId="0" fontId="8" fillId="9" borderId="0" xfId="0" applyFont="1" applyFill="1" applyAlignment="1" applyProtection="1">
      <alignment horizontal="left"/>
    </xf>
    <xf numFmtId="0" fontId="8" fillId="4" borderId="0" xfId="0" applyFont="1" applyFill="1" applyAlignment="1" applyProtection="1">
      <alignment horizontal="right"/>
    </xf>
    <xf numFmtId="0" fontId="8" fillId="4" borderId="9" xfId="0" applyFont="1" applyFill="1" applyBorder="1" applyAlignment="1" applyProtection="1">
      <alignment horizontal="left"/>
    </xf>
    <xf numFmtId="0" fontId="8" fillId="8" borderId="9" xfId="0" applyFont="1" applyFill="1" applyBorder="1" applyAlignment="1" applyProtection="1">
      <alignment horizontal="center"/>
    </xf>
    <xf numFmtId="0" fontId="8" fillId="0" borderId="9" xfId="0" applyFont="1" applyBorder="1" applyAlignment="1" applyProtection="1">
      <alignment horizontal="left"/>
    </xf>
    <xf numFmtId="0" fontId="8" fillId="4" borderId="4" xfId="0" applyFont="1" applyFill="1" applyBorder="1" applyProtection="1"/>
    <xf numFmtId="0" fontId="4" fillId="9" borderId="3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9" fontId="8" fillId="0" borderId="10" xfId="2" applyFont="1" applyBorder="1" applyAlignment="1" applyProtection="1">
      <alignment horizontal="center"/>
    </xf>
    <xf numFmtId="0" fontId="8" fillId="5" borderId="8" xfId="0" applyFont="1" applyFill="1" applyBorder="1" applyProtection="1"/>
    <xf numFmtId="0" fontId="8" fillId="5" borderId="1" xfId="0" applyFont="1" applyFill="1" applyBorder="1" applyProtection="1"/>
    <xf numFmtId="0" fontId="8" fillId="5" borderId="9" xfId="0" applyFont="1" applyFill="1" applyBorder="1" applyProtection="1"/>
    <xf numFmtId="0" fontId="8" fillId="5" borderId="2" xfId="0" applyFont="1" applyFill="1" applyBorder="1" applyProtection="1"/>
    <xf numFmtId="8" fontId="11" fillId="4" borderId="0" xfId="0" applyNumberFormat="1" applyFont="1" applyFill="1" applyAlignment="1" applyProtection="1">
      <alignment horizontal="center"/>
    </xf>
    <xf numFmtId="8" fontId="8" fillId="4" borderId="0" xfId="0" applyNumberFormat="1" applyFont="1" applyFill="1" applyAlignment="1" applyProtection="1">
      <alignment horizontal="center"/>
    </xf>
    <xf numFmtId="0" fontId="9" fillId="5" borderId="9" xfId="0" applyFont="1" applyFill="1" applyBorder="1" applyProtection="1"/>
    <xf numFmtId="0" fontId="8" fillId="5" borderId="5" xfId="0" applyFont="1" applyFill="1" applyBorder="1" applyProtection="1"/>
    <xf numFmtId="8" fontId="8" fillId="4" borderId="13" xfId="0" applyNumberFormat="1" applyFont="1" applyFill="1" applyBorder="1" applyAlignment="1" applyProtection="1">
      <alignment horizontal="center"/>
    </xf>
    <xf numFmtId="0" fontId="8" fillId="5" borderId="6" xfId="0" applyFont="1" applyFill="1" applyBorder="1" applyProtection="1"/>
    <xf numFmtId="0" fontId="4" fillId="7" borderId="8" xfId="0" applyFont="1" applyFill="1" applyBorder="1" applyProtection="1"/>
    <xf numFmtId="0" fontId="4" fillId="7" borderId="3" xfId="0" applyFont="1" applyFill="1" applyBorder="1" applyProtection="1"/>
    <xf numFmtId="0" fontId="8" fillId="10" borderId="11" xfId="0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8" fontId="8" fillId="4" borderId="3" xfId="0" applyNumberFormat="1" applyFont="1" applyFill="1" applyBorder="1" applyAlignment="1" applyProtection="1">
      <alignment horizontal="center"/>
    </xf>
    <xf numFmtId="0" fontId="4" fillId="7" borderId="10" xfId="0" applyFont="1" applyFill="1" applyBorder="1" applyProtection="1"/>
    <xf numFmtId="0" fontId="4" fillId="7" borderId="5" xfId="0" applyFont="1" applyFill="1" applyBorder="1" applyProtection="1"/>
    <xf numFmtId="0" fontId="4" fillId="7" borderId="1" xfId="0" applyFont="1" applyFill="1" applyBorder="1" applyProtection="1"/>
    <xf numFmtId="0" fontId="8" fillId="11" borderId="8" xfId="0" applyFont="1" applyFill="1" applyBorder="1" applyProtection="1"/>
    <xf numFmtId="0" fontId="8" fillId="11" borderId="1" xfId="0" applyFont="1" applyFill="1" applyBorder="1" applyProtection="1"/>
    <xf numFmtId="0" fontId="8" fillId="11" borderId="10" xfId="0" applyFont="1" applyFill="1" applyBorder="1" applyProtection="1"/>
    <xf numFmtId="0" fontId="4" fillId="7" borderId="9" xfId="0" applyFont="1" applyFill="1" applyBorder="1" applyProtection="1"/>
    <xf numFmtId="0" fontId="8" fillId="10" borderId="8" xfId="0" applyFont="1" applyFill="1" applyBorder="1" applyProtection="1"/>
    <xf numFmtId="0" fontId="8" fillId="10" borderId="6" xfId="0" applyFont="1" applyFill="1" applyBorder="1" applyProtection="1"/>
    <xf numFmtId="0" fontId="8" fillId="10" borderId="1" xfId="0" applyFont="1" applyFill="1" applyBorder="1" applyProtection="1"/>
    <xf numFmtId="8" fontId="8" fillId="4" borderId="14" xfId="0" applyNumberFormat="1" applyFont="1" applyFill="1" applyBorder="1" applyAlignment="1" applyProtection="1">
      <alignment horizontal="center"/>
    </xf>
    <xf numFmtId="0" fontId="9" fillId="10" borderId="9" xfId="0" applyFont="1" applyFill="1" applyBorder="1" applyAlignment="1" applyProtection="1">
      <alignment horizontal="center"/>
    </xf>
    <xf numFmtId="8" fontId="8" fillId="4" borderId="15" xfId="0" applyNumberFormat="1" applyFont="1" applyFill="1" applyBorder="1" applyAlignment="1" applyProtection="1">
      <alignment horizontal="center"/>
    </xf>
    <xf numFmtId="8" fontId="8" fillId="4" borderId="7" xfId="0" applyNumberFormat="1" applyFont="1" applyFill="1" applyBorder="1" applyAlignment="1" applyProtection="1">
      <alignment horizontal="center"/>
    </xf>
    <xf numFmtId="3" fontId="8" fillId="0" borderId="0" xfId="0" applyNumberFormat="1" applyFont="1" applyProtection="1"/>
    <xf numFmtId="0" fontId="8" fillId="11" borderId="3" xfId="0" applyFont="1" applyFill="1" applyBorder="1" applyProtection="1"/>
    <xf numFmtId="0" fontId="8" fillId="10" borderId="11" xfId="0" applyFont="1" applyFill="1" applyBorder="1" applyAlignment="1" applyProtection="1">
      <alignment wrapText="1"/>
    </xf>
    <xf numFmtId="0" fontId="4" fillId="7" borderId="11" xfId="0" applyFont="1" applyFill="1" applyBorder="1" applyProtection="1"/>
    <xf numFmtId="0" fontId="8" fillId="6" borderId="8" xfId="0" applyFont="1" applyFill="1" applyBorder="1" applyProtection="1"/>
    <xf numFmtId="0" fontId="8" fillId="6" borderId="5" xfId="0" applyFont="1" applyFill="1" applyBorder="1" applyProtection="1"/>
    <xf numFmtId="0" fontId="8" fillId="6" borderId="2" xfId="0" applyFont="1" applyFill="1" applyBorder="1" applyProtection="1"/>
    <xf numFmtId="0" fontId="8" fillId="6" borderId="9" xfId="0" applyFont="1" applyFill="1" applyBorder="1" applyProtection="1"/>
    <xf numFmtId="0" fontId="8" fillId="6" borderId="3" xfId="0" applyFont="1" applyFill="1" applyBorder="1" applyProtection="1"/>
    <xf numFmtId="0" fontId="8" fillId="6" borderId="7" xfId="0" applyFont="1" applyFill="1" applyBorder="1" applyProtection="1"/>
    <xf numFmtId="0" fontId="8" fillId="6" borderId="1" xfId="0" applyFont="1" applyFill="1" applyBorder="1" applyProtection="1"/>
    <xf numFmtId="8" fontId="8" fillId="0" borderId="0" xfId="0" applyNumberFormat="1" applyFont="1" applyAlignment="1" applyProtection="1">
      <alignment horizontal="left"/>
    </xf>
    <xf numFmtId="0" fontId="8" fillId="6" borderId="10" xfId="0" applyFont="1" applyFill="1" applyBorder="1" applyProtection="1"/>
    <xf numFmtId="0" fontId="8" fillId="5" borderId="9" xfId="0" applyFont="1" applyFill="1" applyBorder="1" applyAlignment="1" applyProtection="1">
      <alignment horizontal="center"/>
    </xf>
    <xf numFmtId="44" fontId="8" fillId="0" borderId="15" xfId="1" applyFont="1" applyFill="1" applyBorder="1" applyAlignment="1" applyProtection="1">
      <alignment horizontal="left"/>
    </xf>
    <xf numFmtId="0" fontId="8" fillId="5" borderId="10" xfId="0" applyFont="1" applyFill="1" applyBorder="1" applyProtection="1"/>
    <xf numFmtId="0" fontId="8" fillId="6" borderId="9" xfId="0" applyFont="1" applyFill="1" applyBorder="1" applyAlignment="1" applyProtection="1">
      <alignment horizontal="left"/>
    </xf>
    <xf numFmtId="9" fontId="4" fillId="0" borderId="0" xfId="2" applyFont="1" applyFill="1" applyBorder="1" applyAlignment="1" applyProtection="1">
      <alignment horizontal="left"/>
    </xf>
    <xf numFmtId="0" fontId="12" fillId="0" borderId="0" xfId="0" applyFont="1" applyProtection="1"/>
    <xf numFmtId="0" fontId="4" fillId="0" borderId="5" xfId="0" applyFont="1" applyBorder="1" applyProtection="1"/>
    <xf numFmtId="0" fontId="8" fillId="0" borderId="1" xfId="0" applyFont="1" applyBorder="1" applyProtection="1"/>
    <xf numFmtId="0" fontId="8" fillId="0" borderId="2" xfId="0" applyFont="1" applyBorder="1" applyProtection="1"/>
    <xf numFmtId="44" fontId="8" fillId="0" borderId="0" xfId="1" applyFont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8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quotePrefix="1" applyFont="1" applyAlignment="1" applyProtection="1">
      <alignment horizontal="center"/>
    </xf>
    <xf numFmtId="0" fontId="8" fillId="0" borderId="0" xfId="0" quotePrefix="1" applyFont="1" applyAlignment="1" applyProtection="1">
      <alignment horizontal="right"/>
    </xf>
    <xf numFmtId="9" fontId="8" fillId="0" borderId="0" xfId="0" applyNumberFormat="1" applyFont="1" applyAlignment="1" applyProtection="1">
      <alignment horizontal="center"/>
    </xf>
    <xf numFmtId="9" fontId="8" fillId="0" borderId="0" xfId="0" applyNumberFormat="1" applyFont="1" applyAlignment="1" applyProtection="1">
      <alignment horizontal="right"/>
    </xf>
    <xf numFmtId="8" fontId="8" fillId="0" borderId="0" xfId="0" quotePrefix="1" applyNumberFormat="1" applyFont="1" applyAlignment="1" applyProtection="1">
      <alignment horizontal="left"/>
    </xf>
    <xf numFmtId="0" fontId="8" fillId="2" borderId="0" xfId="0" applyFont="1" applyFill="1" applyProtection="1"/>
    <xf numFmtId="0" fontId="8" fillId="13" borderId="0" xfId="0" applyFont="1" applyFill="1" applyProtection="1"/>
    <xf numFmtId="9" fontId="13" fillId="0" borderId="0" xfId="2" applyFont="1" applyFill="1" applyBorder="1" applyProtection="1"/>
    <xf numFmtId="9" fontId="13" fillId="0" borderId="0" xfId="2" applyFont="1" applyFill="1" applyProtection="1"/>
    <xf numFmtId="0" fontId="4" fillId="0" borderId="0" xfId="0" quotePrefix="1" applyFont="1" applyProtection="1"/>
    <xf numFmtId="9" fontId="8" fillId="0" borderId="0" xfId="2" applyFont="1" applyFill="1" applyBorder="1" applyProtection="1"/>
    <xf numFmtId="9" fontId="8" fillId="0" borderId="0" xfId="2" applyFont="1" applyFill="1" applyProtection="1"/>
    <xf numFmtId="9" fontId="8" fillId="0" borderId="0" xfId="2" applyFont="1" applyProtection="1"/>
    <xf numFmtId="9" fontId="4" fillId="0" borderId="0" xfId="2" applyFont="1" applyAlignment="1" applyProtection="1">
      <alignment horizontal="left"/>
    </xf>
    <xf numFmtId="9" fontId="8" fillId="0" borderId="0" xfId="2" applyFont="1" applyAlignment="1" applyProtection="1">
      <alignment horizontal="left"/>
    </xf>
    <xf numFmtId="9" fontId="8" fillId="0" borderId="0" xfId="2" applyFont="1" applyFill="1" applyBorder="1" applyAlignment="1" applyProtection="1">
      <alignment horizontal="left"/>
    </xf>
    <xf numFmtId="9" fontId="13" fillId="0" borderId="0" xfId="2" applyFont="1" applyAlignment="1" applyProtection="1">
      <alignment horizontal="left"/>
    </xf>
    <xf numFmtId="9" fontId="13" fillId="0" borderId="0" xfId="2" applyFont="1" applyFill="1" applyBorder="1" applyAlignment="1" applyProtection="1">
      <alignment horizontal="left"/>
    </xf>
    <xf numFmtId="0" fontId="4" fillId="15" borderId="0" xfId="0" quotePrefix="1" applyFont="1" applyFill="1" applyProtection="1"/>
    <xf numFmtId="0" fontId="4" fillId="15" borderId="0" xfId="0" applyFont="1" applyFill="1" applyProtection="1"/>
    <xf numFmtId="0" fontId="4" fillId="15" borderId="0" xfId="0" quotePrefix="1" applyFont="1" applyFill="1" applyProtection="1"/>
    <xf numFmtId="9" fontId="8" fillId="0" borderId="0" xfId="0" applyNumberFormat="1" applyFont="1" applyAlignment="1" applyProtection="1">
      <alignment horizontal="left"/>
    </xf>
    <xf numFmtId="9" fontId="8" fillId="0" borderId="0" xfId="0" applyNumberFormat="1" applyFont="1" applyProtection="1"/>
    <xf numFmtId="0" fontId="4" fillId="16" borderId="3" xfId="0" applyFont="1" applyFill="1" applyBorder="1" applyProtection="1"/>
    <xf numFmtId="0" fontId="8" fillId="16" borderId="3" xfId="0" applyFont="1" applyFill="1" applyBorder="1" applyProtection="1"/>
    <xf numFmtId="44" fontId="4" fillId="16" borderId="3" xfId="2" applyNumberFormat="1" applyFont="1" applyFill="1" applyBorder="1" applyProtection="1"/>
    <xf numFmtId="8" fontId="4" fillId="0" borderId="0" xfId="2" applyNumberFormat="1" applyFont="1" applyFill="1" applyBorder="1" applyProtection="1"/>
    <xf numFmtId="0" fontId="4" fillId="9" borderId="1" xfId="0" applyFont="1" applyFill="1" applyBorder="1" applyProtection="1"/>
    <xf numFmtId="0" fontId="8" fillId="9" borderId="1" xfId="0" applyFont="1" applyFill="1" applyBorder="1" applyProtection="1"/>
    <xf numFmtId="3" fontId="8" fillId="9" borderId="1" xfId="0" applyNumberFormat="1" applyFont="1" applyFill="1" applyBorder="1" applyProtection="1"/>
    <xf numFmtId="44" fontId="8" fillId="4" borderId="18" xfId="1" applyFont="1" applyFill="1" applyBorder="1" applyAlignment="1" applyProtection="1">
      <alignment horizontal="left"/>
      <protection locked="0" hidden="1"/>
    </xf>
    <xf numFmtId="44" fontId="8" fillId="5" borderId="5" xfId="1" quotePrefix="1" applyFont="1" applyFill="1" applyBorder="1" applyAlignment="1" applyProtection="1">
      <alignment horizontal="center"/>
      <protection locked="0"/>
    </xf>
    <xf numFmtId="44" fontId="8" fillId="5" borderId="2" xfId="1" applyFont="1" applyFill="1" applyBorder="1" applyAlignment="1" applyProtection="1">
      <alignment horizontal="center"/>
      <protection locked="0"/>
    </xf>
    <xf numFmtId="44" fontId="8" fillId="5" borderId="1" xfId="1" quotePrefix="1" applyFont="1" applyFill="1" applyBorder="1" applyAlignment="1" applyProtection="1">
      <alignment horizontal="center"/>
      <protection locked="0"/>
    </xf>
    <xf numFmtId="44" fontId="4" fillId="7" borderId="12" xfId="1" applyFont="1" applyFill="1" applyBorder="1" applyAlignment="1" applyProtection="1">
      <alignment horizontal="center"/>
      <protection locked="0" hidden="1"/>
    </xf>
    <xf numFmtId="44" fontId="4" fillId="7" borderId="5" xfId="1" applyFont="1" applyFill="1" applyBorder="1" applyAlignment="1" applyProtection="1">
      <alignment horizontal="center"/>
      <protection locked="0" hidden="1"/>
    </xf>
    <xf numFmtId="44" fontId="8" fillId="10" borderId="5" xfId="1" applyFont="1" applyFill="1" applyBorder="1" applyAlignment="1" applyProtection="1">
      <alignment horizontal="center"/>
      <protection locked="0"/>
    </xf>
    <xf numFmtId="44" fontId="8" fillId="6" borderId="5" xfId="1" applyFont="1" applyFill="1" applyBorder="1" applyAlignment="1" applyProtection="1">
      <alignment horizontal="center"/>
      <protection locked="0"/>
    </xf>
    <xf numFmtId="44" fontId="4" fillId="7" borderId="5" xfId="0" applyNumberFormat="1" applyFont="1" applyFill="1" applyBorder="1" applyAlignment="1" applyProtection="1">
      <alignment horizontal="center"/>
      <protection locked="0" hidden="1"/>
    </xf>
    <xf numFmtId="44" fontId="8" fillId="5" borderId="12" xfId="1" applyFont="1" applyFill="1" applyBorder="1" applyAlignment="1" applyProtection="1">
      <alignment horizontal="center"/>
      <protection locked="0"/>
    </xf>
    <xf numFmtId="44" fontId="8" fillId="6" borderId="12" xfId="1" applyFont="1" applyFill="1" applyBorder="1" applyAlignment="1" applyProtection="1">
      <alignment horizontal="center"/>
      <protection locked="0"/>
    </xf>
    <xf numFmtId="44" fontId="8" fillId="10" borderId="3" xfId="1" applyFont="1" applyFill="1" applyBorder="1" applyAlignment="1" applyProtection="1">
      <alignment horizontal="center"/>
      <protection locked="0"/>
    </xf>
    <xf numFmtId="44" fontId="4" fillId="7" borderId="8" xfId="1" applyFont="1" applyFill="1" applyBorder="1" applyAlignment="1" applyProtection="1">
      <alignment horizontal="center"/>
      <protection locked="0" hidden="1"/>
    </xf>
    <xf numFmtId="44" fontId="4" fillId="7" borderId="10" xfId="1" applyFont="1" applyFill="1" applyBorder="1" applyAlignment="1" applyProtection="1">
      <alignment horizontal="center"/>
      <protection locked="0" hidden="1"/>
    </xf>
    <xf numFmtId="44" fontId="8" fillId="11" borderId="2" xfId="1" applyFont="1" applyFill="1" applyBorder="1" applyAlignment="1" applyProtection="1">
      <alignment horizontal="center"/>
      <protection locked="0"/>
    </xf>
    <xf numFmtId="44" fontId="4" fillId="7" borderId="11" xfId="1" applyFont="1" applyFill="1" applyBorder="1" applyAlignment="1" applyProtection="1">
      <alignment horizontal="center"/>
      <protection locked="0" hidden="1"/>
    </xf>
    <xf numFmtId="44" fontId="8" fillId="6" borderId="2" xfId="1" applyFont="1" applyFill="1" applyBorder="1" applyAlignment="1" applyProtection="1">
      <alignment horizontal="center"/>
      <protection locked="0"/>
    </xf>
    <xf numFmtId="44" fontId="8" fillId="6" borderId="1" xfId="1" applyFont="1" applyFill="1" applyBorder="1" applyAlignment="1" applyProtection="1">
      <alignment horizontal="center"/>
      <protection locked="0"/>
    </xf>
    <xf numFmtId="44" fontId="4" fillId="7" borderId="12" xfId="2" applyNumberFormat="1" applyFont="1" applyFill="1" applyBorder="1" applyAlignment="1" applyProtection="1">
      <alignment horizontal="center"/>
      <protection locked="0" hidden="1"/>
    </xf>
    <xf numFmtId="44" fontId="4" fillId="7" borderId="13" xfId="1" applyFont="1" applyFill="1" applyBorder="1" applyAlignment="1" applyProtection="1">
      <alignment horizontal="center"/>
      <protection locked="0" hidden="1"/>
    </xf>
    <xf numFmtId="44" fontId="4" fillId="7" borderId="13" xfId="0" applyNumberFormat="1" applyFont="1" applyFill="1" applyBorder="1" applyAlignment="1" applyProtection="1">
      <alignment horizontal="center"/>
      <protection locked="0" hidden="1"/>
    </xf>
    <xf numFmtId="44" fontId="4" fillId="7" borderId="11" xfId="0" applyNumberFormat="1" applyFont="1" applyFill="1" applyBorder="1" applyAlignment="1" applyProtection="1">
      <alignment horizontal="center"/>
      <protection locked="0" hidden="1"/>
    </xf>
    <xf numFmtId="9" fontId="8" fillId="9" borderId="0" xfId="0" applyNumberFormat="1" applyFont="1" applyFill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vertical="distributed" wrapText="1" readingOrder="1"/>
    </xf>
    <xf numFmtId="0" fontId="2" fillId="0" borderId="0" xfId="0" applyFont="1" applyAlignment="1" applyProtection="1">
      <alignment vertical="distributed" wrapText="1" readingOrder="1"/>
    </xf>
    <xf numFmtId="0" fontId="0" fillId="0" borderId="16" xfId="0" applyBorder="1" applyProtection="1"/>
    <xf numFmtId="0" fontId="2" fillId="0" borderId="19" xfId="0" applyFont="1" applyBorder="1" applyAlignment="1" applyProtection="1">
      <alignment horizontal="center" wrapText="1"/>
    </xf>
    <xf numFmtId="0" fontId="2" fillId="0" borderId="20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0" fontId="2" fillId="12" borderId="13" xfId="0" applyFont="1" applyFill="1" applyBorder="1" applyAlignment="1" applyProtection="1">
      <alignment horizontal="center" wrapText="1"/>
    </xf>
    <xf numFmtId="0" fontId="2" fillId="12" borderId="0" xfId="0" applyFont="1" applyFill="1" applyAlignment="1" applyProtection="1">
      <alignment horizontal="center"/>
    </xf>
    <xf numFmtId="0" fontId="2" fillId="12" borderId="0" xfId="0" applyFont="1" applyFill="1" applyAlignment="1" applyProtection="1">
      <alignment horizontal="center" wrapText="1"/>
    </xf>
    <xf numFmtId="0" fontId="2" fillId="12" borderId="15" xfId="0" applyFont="1" applyFill="1" applyBorder="1" applyAlignment="1" applyProtection="1">
      <alignment horizontal="center" wrapText="1"/>
    </xf>
    <xf numFmtId="0" fontId="5" fillId="0" borderId="13" xfId="0" applyFont="1" applyBorder="1" applyProtection="1"/>
    <xf numFmtId="44" fontId="5" fillId="0" borderId="0" xfId="0" applyNumberFormat="1" applyFont="1" applyProtection="1"/>
    <xf numFmtId="10" fontId="5" fillId="0" borderId="0" xfId="0" applyNumberFormat="1" applyFont="1" applyProtection="1"/>
    <xf numFmtId="164" fontId="5" fillId="0" borderId="0" xfId="0" applyNumberFormat="1" applyFont="1" applyProtection="1"/>
    <xf numFmtId="164" fontId="5" fillId="0" borderId="15" xfId="0" applyNumberFormat="1" applyFont="1" applyBorder="1" applyProtection="1"/>
    <xf numFmtId="0" fontId="0" fillId="0" borderId="12" xfId="0" applyBorder="1" applyProtection="1"/>
    <xf numFmtId="44" fontId="0" fillId="4" borderId="3" xfId="0" applyNumberFormat="1" applyFill="1" applyBorder="1" applyProtection="1"/>
    <xf numFmtId="2" fontId="0" fillId="4" borderId="3" xfId="0" applyNumberFormat="1" applyFill="1" applyBorder="1" applyAlignment="1" applyProtection="1">
      <alignment horizontal="right"/>
    </xf>
    <xf numFmtId="164" fontId="5" fillId="0" borderId="7" xfId="0" applyNumberFormat="1" applyFont="1" applyBorder="1" applyProtection="1"/>
    <xf numFmtId="0" fontId="0" fillId="0" borderId="13" xfId="0" applyBorder="1" applyProtection="1"/>
    <xf numFmtId="0" fontId="0" fillId="4" borderId="0" xfId="0" applyFill="1" applyProtection="1"/>
    <xf numFmtId="0" fontId="0" fillId="4" borderId="15" xfId="0" applyFill="1" applyBorder="1" applyProtection="1"/>
    <xf numFmtId="44" fontId="0" fillId="4" borderId="0" xfId="0" applyNumberFormat="1" applyFill="1" applyProtection="1"/>
    <xf numFmtId="2" fontId="0" fillId="4" borderId="0" xfId="0" applyNumberFormat="1" applyFill="1" applyProtection="1"/>
    <xf numFmtId="0" fontId="3" fillId="0" borderId="13" xfId="0" applyFont="1" applyBorder="1" applyProtection="1"/>
    <xf numFmtId="0" fontId="2" fillId="12" borderId="13" xfId="0" applyFont="1" applyFill="1" applyBorder="1" applyProtection="1"/>
    <xf numFmtId="44" fontId="2" fillId="12" borderId="0" xfId="0" applyNumberFormat="1" applyFont="1" applyFill="1" applyProtection="1"/>
    <xf numFmtId="2" fontId="2" fillId="12" borderId="0" xfId="0" applyNumberFormat="1" applyFont="1" applyFill="1" applyAlignment="1" applyProtection="1">
      <alignment horizontal="right"/>
    </xf>
    <xf numFmtId="164" fontId="7" fillId="12" borderId="15" xfId="0" applyNumberFormat="1" applyFont="1" applyFill="1" applyBorder="1" applyProtection="1"/>
    <xf numFmtId="0" fontId="2" fillId="12" borderId="23" xfId="0" applyFont="1" applyFill="1" applyBorder="1" applyProtection="1"/>
    <xf numFmtId="44" fontId="2" fillId="12" borderId="24" xfId="0" applyNumberFormat="1" applyFont="1" applyFill="1" applyBorder="1" applyProtection="1"/>
    <xf numFmtId="2" fontId="2" fillId="12" borderId="24" xfId="0" applyNumberFormat="1" applyFont="1" applyFill="1" applyBorder="1" applyAlignment="1" applyProtection="1">
      <alignment horizontal="right"/>
    </xf>
    <xf numFmtId="164" fontId="7" fillId="12" borderId="24" xfId="0" applyNumberFormat="1" applyFont="1" applyFill="1" applyBorder="1" applyProtection="1"/>
    <xf numFmtId="164" fontId="7" fillId="12" borderId="25" xfId="0" applyNumberFormat="1" applyFont="1" applyFill="1" applyBorder="1" applyProtection="1"/>
    <xf numFmtId="44" fontId="0" fillId="12" borderId="0" xfId="0" applyNumberFormat="1" applyFill="1" applyProtection="1"/>
    <xf numFmtId="2" fontId="0" fillId="12" borderId="0" xfId="0" applyNumberFormat="1" applyFill="1" applyAlignment="1" applyProtection="1">
      <alignment horizontal="right"/>
    </xf>
    <xf numFmtId="164" fontId="5" fillId="12" borderId="0" xfId="0" applyNumberFormat="1" applyFont="1" applyFill="1" applyProtection="1"/>
    <xf numFmtId="164" fontId="5" fillId="12" borderId="15" xfId="0" applyNumberFormat="1" applyFont="1" applyFill="1" applyBorder="1" applyProtection="1"/>
    <xf numFmtId="0" fontId="6" fillId="0" borderId="0" xfId="0" applyFont="1" applyProtection="1"/>
    <xf numFmtId="10" fontId="0" fillId="4" borderId="3" xfId="0" applyNumberFormat="1" applyFill="1" applyBorder="1" applyAlignment="1" applyProtection="1">
      <alignment horizontal="right"/>
    </xf>
    <xf numFmtId="0" fontId="3" fillId="0" borderId="0" xfId="0" applyFont="1" applyProtection="1"/>
    <xf numFmtId="10" fontId="0" fillId="4" borderId="0" xfId="0" applyNumberFormat="1" applyFill="1" applyProtection="1"/>
    <xf numFmtId="0" fontId="2" fillId="12" borderId="24" xfId="0" applyFont="1" applyFill="1" applyBorder="1" applyAlignment="1" applyProtection="1">
      <alignment horizontal="right"/>
    </xf>
    <xf numFmtId="0" fontId="2" fillId="12" borderId="19" xfId="0" applyFont="1" applyFill="1" applyBorder="1" applyProtection="1"/>
    <xf numFmtId="44" fontId="2" fillId="12" borderId="16" xfId="0" applyNumberFormat="1" applyFont="1" applyFill="1" applyBorder="1" applyProtection="1"/>
    <xf numFmtId="2" fontId="2" fillId="12" borderId="16" xfId="0" applyNumberFormat="1" applyFont="1" applyFill="1" applyBorder="1" applyAlignment="1" applyProtection="1">
      <alignment horizontal="right"/>
    </xf>
    <xf numFmtId="164" fontId="7" fillId="12" borderId="26" xfId="0" applyNumberFormat="1" applyFont="1" applyFill="1" applyBorder="1" applyProtection="1"/>
    <xf numFmtId="0" fontId="2" fillId="12" borderId="16" xfId="0" applyFont="1" applyFill="1" applyBorder="1" applyAlignment="1" applyProtection="1">
      <alignment horizontal="right"/>
    </xf>
    <xf numFmtId="0" fontId="2" fillId="12" borderId="22" xfId="0" applyFont="1" applyFill="1" applyBorder="1" applyProtection="1"/>
    <xf numFmtId="44" fontId="2" fillId="12" borderId="20" xfId="0" applyNumberFormat="1" applyFont="1" applyFill="1" applyBorder="1" applyProtection="1"/>
    <xf numFmtId="2" fontId="2" fillId="12" borderId="20" xfId="0" applyNumberFormat="1" applyFont="1" applyFill="1" applyBorder="1" applyAlignment="1" applyProtection="1">
      <alignment horizontal="right"/>
    </xf>
    <xf numFmtId="164" fontId="2" fillId="12" borderId="21" xfId="0" applyNumberFormat="1" applyFont="1" applyFill="1" applyBorder="1" applyProtection="1"/>
    <xf numFmtId="0" fontId="2" fillId="12" borderId="20" xfId="0" applyFont="1" applyFill="1" applyBorder="1" applyAlignment="1" applyProtection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6"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CC"/>
      <color rgb="FF66FFFF"/>
      <color rgb="FF9999FF"/>
      <color rgb="FFCCFFFF"/>
      <color rgb="FFFFFF99"/>
      <color rgb="FF0000FF"/>
      <color rgb="FFCC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50"/>
  <sheetViews>
    <sheetView tabSelected="1" zoomScale="70" zoomScaleNormal="70" zoomScaleSheetLayoutView="90" workbookViewId="0"/>
  </sheetViews>
  <sheetFormatPr defaultColWidth="9.140625" defaultRowHeight="15" x14ac:dyDescent="0.2"/>
  <cols>
    <col min="1" max="1" width="20.140625" style="6" customWidth="1"/>
    <col min="2" max="2" width="60.7109375" style="6" customWidth="1"/>
    <col min="3" max="3" width="2.85546875" style="6" customWidth="1"/>
    <col min="4" max="4" width="28.85546875" style="6" customWidth="1"/>
    <col min="5" max="5" width="28.7109375" style="6" customWidth="1"/>
    <col min="6" max="6" width="29" style="8" customWidth="1"/>
    <col min="7" max="7" width="15.140625" style="8" customWidth="1"/>
    <col min="8" max="8" width="28.85546875" style="8" customWidth="1"/>
    <col min="9" max="9" width="12.28515625" style="8" bestFit="1" customWidth="1"/>
    <col min="10" max="10" width="28.85546875" style="8" customWidth="1"/>
    <col min="11" max="11" width="13" style="6" customWidth="1"/>
    <col min="12" max="12" width="62.5703125" style="6" bestFit="1" customWidth="1"/>
    <col min="13" max="13" width="23" style="6" customWidth="1"/>
    <col min="14" max="14" width="10.7109375" style="6" customWidth="1"/>
    <col min="15" max="15" width="21.7109375" style="6" customWidth="1"/>
    <col min="16" max="16" width="9.140625" style="6"/>
    <col min="17" max="17" width="19.28515625" style="6" customWidth="1"/>
    <col min="18" max="16384" width="9.140625" style="6"/>
  </cols>
  <sheetData>
    <row r="1" spans="1:13" ht="16.5" thickBot="1" x14ac:dyDescent="0.3">
      <c r="A1" s="84" t="s">
        <v>53</v>
      </c>
      <c r="B1" s="7"/>
      <c r="C1" s="85"/>
      <c r="D1" s="86"/>
      <c r="E1" s="87"/>
      <c r="F1" s="87"/>
      <c r="G1" s="88"/>
      <c r="H1" s="86"/>
      <c r="I1" s="86"/>
      <c r="J1" s="86" t="s">
        <v>177</v>
      </c>
      <c r="K1" s="86"/>
      <c r="L1" s="86"/>
      <c r="M1" s="86"/>
    </row>
    <row r="2" spans="1:13" ht="17.25" thickTop="1" thickBot="1" x14ac:dyDescent="0.3">
      <c r="A2" s="84" t="s">
        <v>52</v>
      </c>
      <c r="B2" s="10"/>
      <c r="C2" s="89"/>
      <c r="D2" s="86"/>
      <c r="E2" s="86"/>
      <c r="F2" s="90"/>
      <c r="G2" s="90"/>
      <c r="H2" s="90"/>
      <c r="I2" s="90"/>
      <c r="J2" s="90"/>
      <c r="K2" s="86"/>
      <c r="L2" s="86"/>
      <c r="M2" s="86"/>
    </row>
    <row r="3" spans="1:13" ht="17.25" thickTop="1" thickBot="1" x14ac:dyDescent="0.3">
      <c r="A3" s="91" t="s">
        <v>146</v>
      </c>
      <c r="B3" s="9" t="s">
        <v>176</v>
      </c>
      <c r="C3" s="89"/>
      <c r="D3" s="86"/>
      <c r="E3" s="86"/>
      <c r="F3" s="86"/>
      <c r="G3" s="86"/>
      <c r="H3" s="86"/>
      <c r="I3" s="90"/>
      <c r="J3" s="90"/>
      <c r="K3" s="86"/>
      <c r="L3" s="86"/>
      <c r="M3" s="86"/>
    </row>
    <row r="4" spans="1:13" ht="16.5" thickTop="1" x14ac:dyDescent="0.25">
      <c r="A4" s="92"/>
      <c r="B4" s="90"/>
      <c r="C4" s="86"/>
      <c r="D4" s="93"/>
      <c r="E4" s="94"/>
      <c r="F4" s="94"/>
      <c r="G4" s="94"/>
      <c r="H4" s="90"/>
      <c r="I4" s="90"/>
      <c r="J4" s="90"/>
      <c r="K4" s="86"/>
      <c r="L4" s="86"/>
      <c r="M4" s="86"/>
    </row>
    <row r="5" spans="1:13" ht="15.75" x14ac:dyDescent="0.25">
      <c r="A5" s="92"/>
      <c r="B5" s="90"/>
      <c r="C5" s="86"/>
      <c r="D5" s="95" t="s">
        <v>63</v>
      </c>
      <c r="E5" s="96"/>
      <c r="F5" s="96"/>
      <c r="G5" s="96"/>
      <c r="H5" s="96"/>
      <c r="I5" s="90"/>
      <c r="J5" s="90"/>
      <c r="K5" s="86"/>
      <c r="L5" s="86"/>
      <c r="M5" s="86"/>
    </row>
    <row r="6" spans="1:13" ht="15.75" x14ac:dyDescent="0.25">
      <c r="A6" s="92"/>
      <c r="B6" s="90"/>
      <c r="C6" s="86"/>
      <c r="D6" s="93" t="s">
        <v>183</v>
      </c>
      <c r="E6" s="94"/>
      <c r="F6" s="94"/>
      <c r="G6" s="94"/>
      <c r="H6" s="90"/>
      <c r="I6" s="90"/>
      <c r="J6" s="90"/>
      <c r="K6" s="86"/>
      <c r="L6" s="86"/>
      <c r="M6" s="86"/>
    </row>
    <row r="7" spans="1:13" ht="15.75" x14ac:dyDescent="0.25">
      <c r="A7" s="86"/>
      <c r="B7" s="97"/>
      <c r="C7" s="97"/>
      <c r="D7" s="86"/>
      <c r="E7" s="86"/>
      <c r="F7" s="90"/>
      <c r="G7" s="90"/>
      <c r="H7" s="92"/>
      <c r="I7" s="90"/>
      <c r="J7" s="90"/>
      <c r="K7" s="86"/>
      <c r="L7" s="86"/>
      <c r="M7" s="86"/>
    </row>
    <row r="8" spans="1:13" ht="15.75" x14ac:dyDescent="0.25">
      <c r="A8" s="98" t="s">
        <v>134</v>
      </c>
      <c r="B8" s="98" t="s">
        <v>158</v>
      </c>
      <c r="C8" s="99"/>
      <c r="D8" s="86"/>
      <c r="E8" s="86"/>
      <c r="F8" s="90"/>
      <c r="G8" s="90"/>
      <c r="H8" s="90"/>
      <c r="I8" s="90"/>
      <c r="J8" s="90"/>
      <c r="K8" s="86"/>
      <c r="L8" s="86"/>
      <c r="M8" s="86"/>
    </row>
    <row r="9" spans="1:13" ht="15.75" x14ac:dyDescent="0.25">
      <c r="A9" s="86"/>
      <c r="B9" s="98" t="s">
        <v>159</v>
      </c>
      <c r="C9" s="99"/>
      <c r="D9" s="86"/>
      <c r="E9" s="86"/>
      <c r="F9" s="86"/>
      <c r="G9" s="86"/>
      <c r="H9" s="90"/>
      <c r="I9" s="90"/>
      <c r="J9" s="90"/>
      <c r="K9" s="86"/>
      <c r="L9" s="86"/>
      <c r="M9" s="86"/>
    </row>
    <row r="10" spans="1:13" x14ac:dyDescent="0.2">
      <c r="A10" s="86"/>
      <c r="B10" s="99"/>
      <c r="C10" s="99"/>
      <c r="D10" s="86"/>
      <c r="E10" s="86"/>
      <c r="F10" s="90"/>
      <c r="G10" s="90"/>
      <c r="H10" s="90"/>
      <c r="I10" s="90"/>
      <c r="J10" s="90"/>
      <c r="K10" s="86"/>
      <c r="L10" s="86"/>
      <c r="M10" s="86"/>
    </row>
    <row r="11" spans="1:13" ht="15.75" x14ac:dyDescent="0.25">
      <c r="A11" s="92" t="s">
        <v>29</v>
      </c>
      <c r="B11" s="86"/>
      <c r="C11" s="99"/>
      <c r="D11" s="86"/>
      <c r="E11" s="86"/>
      <c r="F11" s="86"/>
      <c r="G11" s="90"/>
      <c r="H11" s="90"/>
      <c r="I11" s="90"/>
      <c r="J11" s="90"/>
      <c r="K11" s="86"/>
      <c r="L11" s="86"/>
      <c r="M11" s="86"/>
    </row>
    <row r="12" spans="1:13" x14ac:dyDescent="0.2">
      <c r="A12" s="100" t="s">
        <v>33</v>
      </c>
      <c r="B12" s="101"/>
      <c r="C12" s="102"/>
      <c r="D12" s="100"/>
      <c r="E12" s="100"/>
      <c r="F12" s="103"/>
      <c r="G12" s="104"/>
      <c r="H12" s="103"/>
      <c r="I12" s="104"/>
      <c r="J12" s="103"/>
      <c r="K12" s="104"/>
      <c r="L12" s="86"/>
      <c r="M12" s="86"/>
    </row>
    <row r="13" spans="1:13" x14ac:dyDescent="0.2">
      <c r="A13" s="105" t="s">
        <v>83</v>
      </c>
      <c r="B13" s="106"/>
      <c r="C13" s="105"/>
      <c r="D13" s="106"/>
      <c r="E13" s="106"/>
      <c r="F13" s="77" t="s">
        <v>143</v>
      </c>
      <c r="G13" s="107"/>
      <c r="H13" s="77" t="s">
        <v>2</v>
      </c>
      <c r="I13" s="107"/>
      <c r="J13" s="77" t="s">
        <v>151</v>
      </c>
      <c r="K13" s="107"/>
      <c r="L13" s="86"/>
      <c r="M13" s="86"/>
    </row>
    <row r="14" spans="1:13" x14ac:dyDescent="0.2">
      <c r="A14" s="108" t="s">
        <v>129</v>
      </c>
      <c r="B14" s="108"/>
      <c r="C14" s="105"/>
      <c r="D14" s="106"/>
      <c r="E14" s="106"/>
      <c r="F14" s="14">
        <v>0</v>
      </c>
      <c r="G14" s="90"/>
      <c r="H14" s="14">
        <v>0</v>
      </c>
      <c r="I14" s="90"/>
      <c r="J14" s="14">
        <v>0</v>
      </c>
      <c r="K14" s="90"/>
      <c r="L14" s="86"/>
      <c r="M14" s="86"/>
    </row>
    <row r="15" spans="1:13" x14ac:dyDescent="0.2">
      <c r="A15" s="108" t="s">
        <v>84</v>
      </c>
      <c r="B15" s="108"/>
      <c r="C15" s="105"/>
      <c r="D15" s="106"/>
      <c r="E15" s="106"/>
      <c r="F15" s="14">
        <v>0</v>
      </c>
      <c r="G15" s="90"/>
      <c r="H15" s="14">
        <v>0</v>
      </c>
      <c r="I15" s="90"/>
      <c r="J15" s="14">
        <v>0</v>
      </c>
      <c r="K15" s="90"/>
      <c r="L15" s="86"/>
      <c r="M15" s="86"/>
    </row>
    <row r="16" spans="1:13" x14ac:dyDescent="0.2">
      <c r="A16" s="108" t="s">
        <v>175</v>
      </c>
      <c r="B16" s="108"/>
      <c r="C16" s="105"/>
      <c r="D16" s="106"/>
      <c r="E16" s="106"/>
      <c r="F16" s="14">
        <v>0</v>
      </c>
      <c r="G16" s="90"/>
      <c r="H16" s="14">
        <v>0</v>
      </c>
      <c r="I16" s="90"/>
      <c r="J16" s="14">
        <v>0</v>
      </c>
      <c r="K16" s="90"/>
      <c r="L16" s="86"/>
      <c r="M16" s="86"/>
    </row>
    <row r="17" spans="1:13" x14ac:dyDescent="0.2">
      <c r="A17" s="110"/>
      <c r="B17" s="111"/>
      <c r="C17" s="112"/>
      <c r="D17" s="111"/>
      <c r="E17" s="111"/>
      <c r="F17" s="113"/>
      <c r="G17" s="114"/>
      <c r="H17" s="113"/>
      <c r="I17" s="114"/>
      <c r="J17" s="113"/>
      <c r="K17" s="114"/>
      <c r="L17" s="86"/>
      <c r="M17" s="86"/>
    </row>
    <row r="18" spans="1:13" x14ac:dyDescent="0.2">
      <c r="A18" s="105" t="s">
        <v>85</v>
      </c>
      <c r="B18" s="108"/>
      <c r="C18" s="105"/>
      <c r="D18" s="106"/>
      <c r="E18" s="106"/>
      <c r="F18" s="77" t="s">
        <v>143</v>
      </c>
      <c r="G18" s="107"/>
      <c r="H18" s="77" t="s">
        <v>2</v>
      </c>
      <c r="I18" s="107"/>
      <c r="J18" s="76" t="s">
        <v>151</v>
      </c>
      <c r="K18" s="107"/>
      <c r="L18" s="86"/>
      <c r="M18" s="86"/>
    </row>
    <row r="19" spans="1:13" x14ac:dyDescent="0.2">
      <c r="A19" s="108" t="s">
        <v>130</v>
      </c>
      <c r="B19" s="108"/>
      <c r="C19" s="105"/>
      <c r="D19" s="106"/>
      <c r="E19" s="106"/>
      <c r="F19" s="14">
        <v>0</v>
      </c>
      <c r="G19" s="90"/>
      <c r="H19" s="14">
        <v>0</v>
      </c>
      <c r="I19" s="90"/>
      <c r="J19" s="14">
        <v>0</v>
      </c>
      <c r="K19" s="90"/>
      <c r="L19" s="86"/>
      <c r="M19" s="86"/>
    </row>
    <row r="20" spans="1:13" x14ac:dyDescent="0.2">
      <c r="A20" s="108" t="s">
        <v>175</v>
      </c>
      <c r="B20" s="108"/>
      <c r="C20" s="105"/>
      <c r="D20" s="106"/>
      <c r="E20" s="106"/>
      <c r="F20" s="14">
        <v>0</v>
      </c>
      <c r="G20" s="90"/>
      <c r="H20" s="14">
        <v>0</v>
      </c>
      <c r="I20" s="90"/>
      <c r="J20" s="14">
        <v>0</v>
      </c>
      <c r="K20" s="90"/>
      <c r="L20" s="86"/>
      <c r="M20" s="86"/>
    </row>
    <row r="21" spans="1:13" x14ac:dyDescent="0.2">
      <c r="A21" s="110"/>
      <c r="B21" s="115"/>
      <c r="C21" s="112"/>
      <c r="D21" s="111"/>
      <c r="E21" s="111"/>
      <c r="F21" s="116"/>
      <c r="G21" s="114"/>
      <c r="H21" s="116"/>
      <c r="I21" s="114"/>
      <c r="J21" s="116"/>
      <c r="K21" s="114"/>
      <c r="L21" s="86"/>
      <c r="M21" s="86"/>
    </row>
    <row r="22" spans="1:13" x14ac:dyDescent="0.2">
      <c r="A22" s="105" t="s">
        <v>86</v>
      </c>
      <c r="B22" s="108"/>
      <c r="C22" s="105"/>
      <c r="D22" s="106"/>
      <c r="E22" s="106"/>
      <c r="F22" s="77" t="s">
        <v>143</v>
      </c>
      <c r="G22" s="107"/>
      <c r="H22" s="77" t="s">
        <v>2</v>
      </c>
      <c r="I22" s="107"/>
      <c r="J22" s="76" t="s">
        <v>151</v>
      </c>
      <c r="K22" s="107"/>
      <c r="L22" s="86"/>
      <c r="M22" s="86"/>
    </row>
    <row r="23" spans="1:13" x14ac:dyDescent="0.2">
      <c r="A23" s="108" t="s">
        <v>98</v>
      </c>
      <c r="B23" s="108"/>
      <c r="C23" s="105"/>
      <c r="D23" s="106"/>
      <c r="E23" s="106"/>
      <c r="F23" s="14">
        <v>0</v>
      </c>
      <c r="G23" s="90"/>
      <c r="H23" s="14">
        <v>0</v>
      </c>
      <c r="I23" s="90"/>
      <c r="J23" s="14">
        <v>0</v>
      </c>
      <c r="K23" s="90"/>
      <c r="L23" s="86"/>
      <c r="M23" s="86"/>
    </row>
    <row r="24" spans="1:13" x14ac:dyDescent="0.2">
      <c r="A24" s="108" t="s">
        <v>175</v>
      </c>
      <c r="B24" s="108"/>
      <c r="C24" s="105"/>
      <c r="D24" s="106"/>
      <c r="E24" s="106"/>
      <c r="F24" s="14">
        <v>0</v>
      </c>
      <c r="G24" s="90"/>
      <c r="H24" s="14">
        <v>0</v>
      </c>
      <c r="I24" s="90"/>
      <c r="J24" s="14">
        <v>0</v>
      </c>
      <c r="K24" s="90"/>
      <c r="L24" s="86"/>
      <c r="M24" s="86"/>
    </row>
    <row r="25" spans="1:13" x14ac:dyDescent="0.2">
      <c r="A25" s="110"/>
      <c r="B25" s="110"/>
      <c r="C25" s="112"/>
      <c r="D25" s="111"/>
      <c r="E25" s="111"/>
      <c r="F25" s="116"/>
      <c r="G25" s="114"/>
      <c r="H25" s="116"/>
      <c r="I25" s="114"/>
      <c r="J25" s="116"/>
      <c r="K25" s="114"/>
      <c r="L25" s="86"/>
      <c r="M25" s="86"/>
    </row>
    <row r="26" spans="1:13" x14ac:dyDescent="0.2">
      <c r="A26" s="105" t="s">
        <v>87</v>
      </c>
      <c r="B26" s="106"/>
      <c r="C26" s="105"/>
      <c r="D26" s="106"/>
      <c r="E26" s="106"/>
      <c r="F26" s="117" t="s">
        <v>143</v>
      </c>
      <c r="G26" s="107"/>
      <c r="H26" s="117" t="s">
        <v>2</v>
      </c>
      <c r="I26" s="107"/>
      <c r="J26" s="117" t="s">
        <v>151</v>
      </c>
      <c r="K26" s="107"/>
      <c r="L26" s="86"/>
      <c r="M26" s="86"/>
    </row>
    <row r="27" spans="1:13" x14ac:dyDescent="0.2">
      <c r="A27" s="108" t="s">
        <v>88</v>
      </c>
      <c r="B27" s="108"/>
      <c r="C27" s="105"/>
      <c r="D27" s="106"/>
      <c r="E27" s="106"/>
      <c r="F27" s="14">
        <v>0</v>
      </c>
      <c r="G27" s="90"/>
      <c r="H27" s="14">
        <v>0</v>
      </c>
      <c r="I27" s="90"/>
      <c r="J27" s="14">
        <v>0</v>
      </c>
      <c r="K27" s="90"/>
      <c r="L27" s="86"/>
      <c r="M27" s="86"/>
    </row>
    <row r="28" spans="1:13" x14ac:dyDescent="0.2">
      <c r="A28" s="108" t="s">
        <v>175</v>
      </c>
      <c r="B28" s="108"/>
      <c r="C28" s="105"/>
      <c r="D28" s="106"/>
      <c r="E28" s="106"/>
      <c r="F28" s="14">
        <v>0</v>
      </c>
      <c r="G28" s="90"/>
      <c r="H28" s="14">
        <v>0</v>
      </c>
      <c r="I28" s="90"/>
      <c r="J28" s="14">
        <v>0</v>
      </c>
      <c r="K28" s="90"/>
      <c r="L28" s="86"/>
      <c r="M28" s="86"/>
    </row>
    <row r="29" spans="1:13" x14ac:dyDescent="0.2">
      <c r="A29" s="110"/>
      <c r="B29" s="110"/>
      <c r="C29" s="112"/>
      <c r="D29" s="111"/>
      <c r="E29" s="111"/>
      <c r="F29" s="113"/>
      <c r="G29" s="114"/>
      <c r="H29" s="113"/>
      <c r="I29" s="114"/>
      <c r="J29" s="113"/>
      <c r="K29" s="114"/>
      <c r="L29" s="86"/>
      <c r="M29" s="86"/>
    </row>
    <row r="30" spans="1:13" x14ac:dyDescent="0.2">
      <c r="A30" s="108" t="s">
        <v>89</v>
      </c>
      <c r="B30" s="108"/>
      <c r="C30" s="105"/>
      <c r="D30" s="106"/>
      <c r="E30" s="106"/>
      <c r="F30" s="14">
        <v>0</v>
      </c>
      <c r="G30" s="90"/>
      <c r="H30" s="14">
        <v>0</v>
      </c>
      <c r="I30" s="90"/>
      <c r="J30" s="14">
        <v>0</v>
      </c>
      <c r="K30" s="90"/>
      <c r="L30" s="86"/>
      <c r="M30" s="86"/>
    </row>
    <row r="31" spans="1:13" x14ac:dyDescent="0.2">
      <c r="A31" s="108" t="s">
        <v>168</v>
      </c>
      <c r="B31" s="108"/>
      <c r="C31" s="105"/>
      <c r="D31" s="106"/>
      <c r="E31" s="106"/>
      <c r="F31" s="14">
        <v>0</v>
      </c>
      <c r="G31" s="90"/>
      <c r="H31" s="14">
        <v>0</v>
      </c>
      <c r="I31" s="90"/>
      <c r="J31" s="14">
        <v>0</v>
      </c>
      <c r="K31" s="90"/>
      <c r="L31" s="86"/>
      <c r="M31" s="86"/>
    </row>
    <row r="32" spans="1:13" x14ac:dyDescent="0.2">
      <c r="A32" s="108" t="s">
        <v>170</v>
      </c>
      <c r="B32" s="108"/>
      <c r="C32" s="105"/>
      <c r="D32" s="106"/>
      <c r="E32" s="106"/>
      <c r="F32" s="14">
        <v>0</v>
      </c>
      <c r="G32" s="90"/>
      <c r="H32" s="14">
        <v>0</v>
      </c>
      <c r="I32" s="90"/>
      <c r="J32" s="14">
        <v>0</v>
      </c>
      <c r="K32" s="90"/>
      <c r="L32" s="86"/>
      <c r="M32" s="86"/>
    </row>
    <row r="33" spans="1:18" x14ac:dyDescent="0.2">
      <c r="A33" s="106" t="s">
        <v>169</v>
      </c>
      <c r="B33" s="108"/>
      <c r="C33" s="105"/>
      <c r="D33" s="106"/>
      <c r="E33" s="106"/>
      <c r="F33" s="14">
        <v>0</v>
      </c>
      <c r="G33" s="90"/>
      <c r="H33" s="14">
        <v>0</v>
      </c>
      <c r="I33" s="90"/>
      <c r="J33" s="14">
        <v>0</v>
      </c>
      <c r="K33" s="90"/>
      <c r="L33" s="86"/>
      <c r="M33" s="86"/>
    </row>
    <row r="34" spans="1:18" x14ac:dyDescent="0.2">
      <c r="A34" s="106" t="s">
        <v>171</v>
      </c>
      <c r="B34" s="108"/>
      <c r="C34" s="105"/>
      <c r="D34" s="106"/>
      <c r="E34" s="106"/>
      <c r="F34" s="14">
        <v>0</v>
      </c>
      <c r="G34" s="90"/>
      <c r="H34" s="14">
        <v>0</v>
      </c>
      <c r="I34" s="90"/>
      <c r="J34" s="14">
        <v>0</v>
      </c>
      <c r="K34" s="90"/>
      <c r="L34" s="86"/>
      <c r="M34" s="86"/>
    </row>
    <row r="35" spans="1:18" x14ac:dyDescent="0.2">
      <c r="A35" s="106" t="s">
        <v>175</v>
      </c>
      <c r="B35" s="108"/>
      <c r="C35" s="105"/>
      <c r="D35" s="106"/>
      <c r="E35" s="106"/>
      <c r="F35" s="14">
        <v>0</v>
      </c>
      <c r="G35" s="90"/>
      <c r="H35" s="14">
        <v>0</v>
      </c>
      <c r="I35" s="90"/>
      <c r="J35" s="14">
        <v>0</v>
      </c>
      <c r="K35" s="90"/>
      <c r="L35" s="86"/>
      <c r="M35" s="86"/>
    </row>
    <row r="36" spans="1:18" ht="15.75" thickBot="1" x14ac:dyDescent="0.25">
      <c r="A36" s="110"/>
      <c r="B36" s="15" t="s">
        <v>17</v>
      </c>
      <c r="C36" s="112"/>
      <c r="D36" s="111"/>
      <c r="E36" s="111"/>
      <c r="F36" s="213">
        <f>SUM(F14:F35)</f>
        <v>0</v>
      </c>
      <c r="G36" s="114"/>
      <c r="H36" s="213">
        <f>SUM(H14:H35)</f>
        <v>0</v>
      </c>
      <c r="I36" s="114"/>
      <c r="J36" s="213">
        <f>SUM(J14:J35)</f>
        <v>0</v>
      </c>
      <c r="K36" s="114"/>
      <c r="L36" s="86"/>
      <c r="M36" s="86"/>
    </row>
    <row r="37" spans="1:18" x14ac:dyDescent="0.2">
      <c r="A37" s="86"/>
      <c r="B37" s="86"/>
      <c r="C37" s="99"/>
      <c r="D37" s="86"/>
      <c r="E37" s="86"/>
      <c r="F37" s="109"/>
      <c r="G37" s="90"/>
      <c r="H37" s="118"/>
      <c r="I37" s="90"/>
      <c r="J37" s="90"/>
      <c r="K37" s="86"/>
      <c r="L37" s="86"/>
      <c r="M37" s="86"/>
    </row>
    <row r="38" spans="1:18" ht="16.5" thickBot="1" x14ac:dyDescent="0.3">
      <c r="A38" s="86"/>
      <c r="B38" s="119" t="s">
        <v>30</v>
      </c>
      <c r="C38" s="111"/>
      <c r="D38" s="120"/>
      <c r="E38" s="120"/>
      <c r="F38" s="73">
        <f>SUM(F36:J36)</f>
        <v>0</v>
      </c>
      <c r="G38" s="88"/>
      <c r="H38" s="121"/>
      <c r="I38" s="88"/>
      <c r="J38" s="88"/>
      <c r="K38" s="86"/>
      <c r="L38" s="86"/>
      <c r="M38" s="86"/>
      <c r="P38" s="52"/>
    </row>
    <row r="39" spans="1:18" ht="16.5" thickTop="1" x14ac:dyDescent="0.25">
      <c r="A39" s="86"/>
      <c r="B39" s="86"/>
      <c r="C39" s="86"/>
      <c r="D39" s="122" t="s">
        <v>99</v>
      </c>
      <c r="E39" s="122" t="s">
        <v>137</v>
      </c>
      <c r="F39" s="123" t="s">
        <v>38</v>
      </c>
      <c r="G39" s="124"/>
      <c r="H39" s="124"/>
      <c r="I39" s="124"/>
      <c r="J39" s="124"/>
      <c r="K39" s="125"/>
      <c r="L39" s="86"/>
      <c r="M39" s="86"/>
      <c r="O39" s="62"/>
      <c r="P39" s="59"/>
    </row>
    <row r="40" spans="1:18" ht="15.75" x14ac:dyDescent="0.25">
      <c r="A40" s="88" t="s">
        <v>28</v>
      </c>
      <c r="B40" s="86"/>
      <c r="C40" s="86"/>
      <c r="D40" s="103" t="s">
        <v>100</v>
      </c>
      <c r="E40" s="103" t="s">
        <v>100</v>
      </c>
      <c r="F40" s="103" t="s">
        <v>143</v>
      </c>
      <c r="G40" s="126" t="s">
        <v>36</v>
      </c>
      <c r="H40" s="103" t="s">
        <v>2</v>
      </c>
      <c r="I40" s="103" t="s">
        <v>36</v>
      </c>
      <c r="J40" s="103" t="s">
        <v>151</v>
      </c>
      <c r="K40" s="103" t="s">
        <v>36</v>
      </c>
      <c r="L40" s="86"/>
      <c r="M40" s="86"/>
      <c r="O40" s="64"/>
      <c r="P40" s="60"/>
    </row>
    <row r="41" spans="1:18" ht="18" customHeight="1" x14ac:dyDescent="0.25">
      <c r="A41" s="127" t="s">
        <v>24</v>
      </c>
      <c r="B41" s="128" t="s">
        <v>56</v>
      </c>
      <c r="C41" s="128"/>
      <c r="D41" s="214">
        <f>SUM(F41+H41+J41)</f>
        <v>0</v>
      </c>
      <c r="E41" s="54"/>
      <c r="F41" s="17">
        <f>'Staff Salaries'!D16</f>
        <v>0</v>
      </c>
      <c r="G41" s="18">
        <f t="shared" ref="G41:G46" si="0">IF(ISERROR(F41/D41),0,F41/D41)</f>
        <v>0</v>
      </c>
      <c r="H41" s="17">
        <f>'Staff Salaries'!F16</f>
        <v>0</v>
      </c>
      <c r="I41" s="19">
        <f t="shared" ref="I41:I46" si="1">IF(ISERROR(H41/D41),0,H41/D41)</f>
        <v>0</v>
      </c>
      <c r="J41" s="17">
        <f>'Staff Salaries'!H16</f>
        <v>0</v>
      </c>
      <c r="K41" s="19">
        <f>IF(ISERROR(J41/D41),0,J41/D41)</f>
        <v>0</v>
      </c>
      <c r="L41" s="82" t="str">
        <f>IF((D131&gt;F36),"ERROR: Carryout Meal Revenues are less than Carryout Meal Expenses","")</f>
        <v/>
      </c>
      <c r="M41" s="83"/>
      <c r="P41" s="61"/>
    </row>
    <row r="42" spans="1:18" ht="15.75" customHeight="1" x14ac:dyDescent="0.25">
      <c r="A42" s="129" t="s">
        <v>25</v>
      </c>
      <c r="B42" s="128" t="s">
        <v>1</v>
      </c>
      <c r="C42" s="130"/>
      <c r="D42" s="214">
        <f t="shared" ref="D42:D46" si="2">SUM(F42+H42+J42)</f>
        <v>0</v>
      </c>
      <c r="E42" s="131"/>
      <c r="F42" s="17">
        <f>'Staff Salaries'!D24</f>
        <v>0</v>
      </c>
      <c r="G42" s="18">
        <f t="shared" si="0"/>
        <v>0</v>
      </c>
      <c r="H42" s="17">
        <f>'Staff Salaries'!F24</f>
        <v>0</v>
      </c>
      <c r="I42" s="19">
        <f t="shared" si="1"/>
        <v>0</v>
      </c>
      <c r="J42" s="17">
        <f>'Staff Salaries'!H24</f>
        <v>0</v>
      </c>
      <c r="K42" s="19">
        <f t="shared" ref="K42:K54" si="3">IF(ISERROR(J42/D42),0,J42/D42)</f>
        <v>0</v>
      </c>
      <c r="L42" s="82"/>
      <c r="M42" s="83"/>
      <c r="O42" s="67"/>
      <c r="P42" s="60"/>
    </row>
    <row r="43" spans="1:18" ht="15.75" x14ac:dyDescent="0.25">
      <c r="A43" s="129" t="s">
        <v>39</v>
      </c>
      <c r="B43" s="128" t="s">
        <v>0</v>
      </c>
      <c r="C43" s="130"/>
      <c r="D43" s="214">
        <f t="shared" si="2"/>
        <v>0</v>
      </c>
      <c r="E43" s="132"/>
      <c r="F43" s="17">
        <f>'Staff Salaries'!D32</f>
        <v>0</v>
      </c>
      <c r="G43" s="18">
        <f t="shared" si="0"/>
        <v>0</v>
      </c>
      <c r="H43" s="17">
        <f>'Staff Salaries'!F32</f>
        <v>0</v>
      </c>
      <c r="I43" s="19">
        <f t="shared" si="1"/>
        <v>0</v>
      </c>
      <c r="J43" s="17">
        <v>0</v>
      </c>
      <c r="K43" s="19">
        <f t="shared" si="3"/>
        <v>0</v>
      </c>
      <c r="L43" s="86"/>
      <c r="M43" s="86"/>
      <c r="O43" s="13"/>
      <c r="P43" s="65"/>
      <c r="Q43" s="13"/>
      <c r="R43" s="65"/>
    </row>
    <row r="44" spans="1:18" ht="18" customHeight="1" x14ac:dyDescent="0.2">
      <c r="A44" s="133"/>
      <c r="B44" s="128" t="s">
        <v>58</v>
      </c>
      <c r="C44" s="130"/>
      <c r="D44" s="214">
        <f t="shared" si="2"/>
        <v>0</v>
      </c>
      <c r="E44" s="132"/>
      <c r="F44" s="17">
        <f>'Staff Salaries'!D40</f>
        <v>0</v>
      </c>
      <c r="G44" s="18">
        <f t="shared" si="0"/>
        <v>0</v>
      </c>
      <c r="H44" s="17">
        <f>'Staff Salaries'!F40</f>
        <v>0</v>
      </c>
      <c r="I44" s="19">
        <f t="shared" si="1"/>
        <v>0</v>
      </c>
      <c r="J44" s="17">
        <f>'Staff Salaries'!H40</f>
        <v>0</v>
      </c>
      <c r="K44" s="19">
        <f t="shared" si="3"/>
        <v>0</v>
      </c>
      <c r="L44" s="80" t="str">
        <f>IF((D137&gt;H36),"ERROR: Home Delivered Meal Revenues are less than Home Delivered Meal Expenses","")</f>
        <v/>
      </c>
      <c r="M44" s="81"/>
      <c r="P44" s="65"/>
      <c r="R44" s="65"/>
    </row>
    <row r="45" spans="1:18" ht="15.75" customHeight="1" x14ac:dyDescent="0.25">
      <c r="A45" s="133"/>
      <c r="B45" s="128" t="s">
        <v>55</v>
      </c>
      <c r="C45" s="130"/>
      <c r="D45" s="214">
        <f t="shared" si="2"/>
        <v>0</v>
      </c>
      <c r="E45" s="132"/>
      <c r="F45" s="17">
        <f>'Staff Salaries'!D45</f>
        <v>0</v>
      </c>
      <c r="G45" s="18">
        <f t="shared" si="0"/>
        <v>0</v>
      </c>
      <c r="H45" s="17">
        <f>'Staff Salaries'!F45</f>
        <v>0</v>
      </c>
      <c r="I45" s="19">
        <f t="shared" si="1"/>
        <v>0</v>
      </c>
      <c r="J45" s="17">
        <f>'Staff Salaries'!H45</f>
        <v>0</v>
      </c>
      <c r="K45" s="19">
        <f t="shared" si="3"/>
        <v>0</v>
      </c>
      <c r="L45" s="80"/>
      <c r="M45" s="81"/>
      <c r="O45" s="68"/>
      <c r="P45" s="63"/>
      <c r="Q45" s="62"/>
      <c r="R45" s="63"/>
    </row>
    <row r="46" spans="1:18" ht="18" customHeight="1" x14ac:dyDescent="0.25">
      <c r="A46" s="133"/>
      <c r="B46" s="134" t="s">
        <v>61</v>
      </c>
      <c r="C46" s="130"/>
      <c r="D46" s="214">
        <f t="shared" si="2"/>
        <v>0</v>
      </c>
      <c r="E46" s="132"/>
      <c r="F46" s="17">
        <f>'Staff Salaries'!D50</f>
        <v>0</v>
      </c>
      <c r="G46" s="18">
        <f t="shared" si="0"/>
        <v>0</v>
      </c>
      <c r="H46" s="17">
        <f>'Staff Salaries'!F50</f>
        <v>0</v>
      </c>
      <c r="I46" s="19">
        <f t="shared" si="1"/>
        <v>0</v>
      </c>
      <c r="J46" s="17">
        <f>'Staff Salaries'!H50</f>
        <v>0</v>
      </c>
      <c r="K46" s="19">
        <f t="shared" si="3"/>
        <v>0</v>
      </c>
      <c r="L46" s="86"/>
      <c r="M46" s="75"/>
      <c r="O46" s="62"/>
      <c r="P46" s="65"/>
      <c r="Q46" s="62"/>
      <c r="R46" s="65"/>
    </row>
    <row r="47" spans="1:18" ht="15.75" customHeight="1" x14ac:dyDescent="0.25">
      <c r="A47" s="133"/>
      <c r="B47" s="128" t="s">
        <v>3</v>
      </c>
      <c r="C47" s="128"/>
      <c r="D47" s="135"/>
      <c r="E47" s="215">
        <f>SUM(F47+H47+J47)</f>
        <v>0</v>
      </c>
      <c r="F47" s="17">
        <f>'Staff Salaries'!D64</f>
        <v>0</v>
      </c>
      <c r="G47" s="18">
        <f t="shared" ref="G47:G52" si="4">IF(ISERROR(F47/E47),0,F47/E47)</f>
        <v>0</v>
      </c>
      <c r="H47" s="17">
        <f>'Staff Salaries'!F64</f>
        <v>0</v>
      </c>
      <c r="I47" s="19">
        <f t="shared" ref="I47:I52" si="5">IF(ISERROR(H47/E47),0,H47/E47)</f>
        <v>0</v>
      </c>
      <c r="J47" s="17">
        <f>'Staff Salaries'!H64</f>
        <v>0</v>
      </c>
      <c r="K47" s="19">
        <f>IF(ISERROR(J47/E47),0,J47/E47)</f>
        <v>0</v>
      </c>
      <c r="L47" s="78" t="str">
        <f>IF((D143&gt;J36),"ERROR: Congregate Meal Revenues are less than Congregate Meal Expenses","")</f>
        <v/>
      </c>
      <c r="M47" s="79"/>
      <c r="O47" s="67"/>
      <c r="P47" s="66"/>
      <c r="Q47" s="69"/>
      <c r="R47" s="66"/>
    </row>
    <row r="48" spans="1:18" ht="20.25" customHeight="1" x14ac:dyDescent="0.25">
      <c r="A48" s="133"/>
      <c r="B48" s="128" t="s">
        <v>23</v>
      </c>
      <c r="C48" s="130"/>
      <c r="D48" s="132"/>
      <c r="E48" s="215">
        <f t="shared" ref="E48:E52" si="6">SUM(F48+H48+J48)</f>
        <v>0</v>
      </c>
      <c r="F48" s="17">
        <f>'Staff Salaries'!D67</f>
        <v>0</v>
      </c>
      <c r="G48" s="18">
        <f t="shared" si="4"/>
        <v>0</v>
      </c>
      <c r="H48" s="17">
        <f>'Staff Salaries'!F67</f>
        <v>0</v>
      </c>
      <c r="I48" s="19">
        <f t="shared" si="5"/>
        <v>0</v>
      </c>
      <c r="J48" s="17">
        <f>'Staff Salaries'!H67</f>
        <v>0</v>
      </c>
      <c r="K48" s="19">
        <f t="shared" ref="K48:K52" si="7">IF(ISERROR(J48/E48),0,J48/E48)</f>
        <v>0</v>
      </c>
      <c r="L48" s="78"/>
      <c r="M48" s="79"/>
      <c r="O48" s="22"/>
      <c r="P48" s="65"/>
      <c r="Q48" s="67"/>
      <c r="R48" s="65"/>
    </row>
    <row r="49" spans="1:18" ht="15.75" x14ac:dyDescent="0.25">
      <c r="A49" s="133"/>
      <c r="B49" s="128" t="s">
        <v>54</v>
      </c>
      <c r="C49" s="128"/>
      <c r="D49" s="135"/>
      <c r="E49" s="215">
        <f t="shared" si="6"/>
        <v>0</v>
      </c>
      <c r="F49" s="17">
        <f>'Staff Salaries'!D70</f>
        <v>0</v>
      </c>
      <c r="G49" s="18">
        <f t="shared" si="4"/>
        <v>0</v>
      </c>
      <c r="H49" s="17">
        <f>'Staff Salaries'!F70</f>
        <v>0</v>
      </c>
      <c r="I49" s="19">
        <f t="shared" si="5"/>
        <v>0</v>
      </c>
      <c r="J49" s="17">
        <f>'Staff Salaries'!H70</f>
        <v>0</v>
      </c>
      <c r="K49" s="19">
        <f t="shared" si="7"/>
        <v>0</v>
      </c>
      <c r="L49" s="86"/>
      <c r="M49" s="86"/>
      <c r="P49" s="65"/>
      <c r="Q49" s="22"/>
      <c r="R49" s="65"/>
    </row>
    <row r="50" spans="1:18" x14ac:dyDescent="0.2">
      <c r="A50" s="133"/>
      <c r="B50" s="128" t="s">
        <v>59</v>
      </c>
      <c r="C50" s="128"/>
      <c r="D50" s="135"/>
      <c r="E50" s="215">
        <f t="shared" si="6"/>
        <v>0</v>
      </c>
      <c r="F50" s="17">
        <f>'Staff Salaries'!D75</f>
        <v>0</v>
      </c>
      <c r="G50" s="18">
        <f t="shared" si="4"/>
        <v>0</v>
      </c>
      <c r="H50" s="17">
        <f>'Staff Salaries'!F75</f>
        <v>0</v>
      </c>
      <c r="I50" s="19">
        <f t="shared" si="5"/>
        <v>0</v>
      </c>
      <c r="J50" s="17">
        <f>'Staff Salaries'!H75</f>
        <v>0</v>
      </c>
      <c r="K50" s="19">
        <f t="shared" si="7"/>
        <v>0</v>
      </c>
      <c r="L50" s="86"/>
      <c r="M50" s="86"/>
      <c r="O50" s="68"/>
      <c r="P50" s="65"/>
      <c r="R50" s="65"/>
    </row>
    <row r="51" spans="1:18" ht="15.75" x14ac:dyDescent="0.25">
      <c r="A51" s="129"/>
      <c r="B51" s="136" t="s">
        <v>57</v>
      </c>
      <c r="C51" s="136"/>
      <c r="D51" s="135"/>
      <c r="E51" s="215">
        <f t="shared" si="6"/>
        <v>0</v>
      </c>
      <c r="F51" s="17">
        <f>'Staff Salaries'!D78</f>
        <v>0</v>
      </c>
      <c r="G51" s="18">
        <f t="shared" si="4"/>
        <v>0</v>
      </c>
      <c r="H51" s="17">
        <f>'Staff Salaries'!F78</f>
        <v>0</v>
      </c>
      <c r="I51" s="19">
        <f t="shared" si="5"/>
        <v>0</v>
      </c>
      <c r="J51" s="17">
        <f>'Staff Salaries'!H78</f>
        <v>0</v>
      </c>
      <c r="K51" s="19">
        <f t="shared" si="7"/>
        <v>0</v>
      </c>
      <c r="L51" s="86"/>
      <c r="M51" s="86"/>
      <c r="O51" s="62"/>
      <c r="P51" s="63"/>
      <c r="Q51" s="62"/>
      <c r="R51" s="63"/>
    </row>
    <row r="52" spans="1:18" ht="15.75" x14ac:dyDescent="0.25">
      <c r="A52" s="129"/>
      <c r="B52" s="128" t="s">
        <v>60</v>
      </c>
      <c r="C52" s="128"/>
      <c r="D52" s="135"/>
      <c r="E52" s="215">
        <f t="shared" si="6"/>
        <v>0</v>
      </c>
      <c r="F52" s="17">
        <f>'Staff Salaries'!D83</f>
        <v>0</v>
      </c>
      <c r="G52" s="18">
        <f t="shared" si="4"/>
        <v>0</v>
      </c>
      <c r="H52" s="17">
        <f>'Staff Salaries'!F83</f>
        <v>0</v>
      </c>
      <c r="I52" s="19">
        <f t="shared" si="5"/>
        <v>0</v>
      </c>
      <c r="J52" s="17">
        <f>'Staff Salaries'!H83</f>
        <v>0</v>
      </c>
      <c r="K52" s="19">
        <f t="shared" si="7"/>
        <v>0</v>
      </c>
      <c r="L52" s="86"/>
      <c r="M52" s="86"/>
      <c r="O52" s="67"/>
      <c r="P52" s="65"/>
      <c r="Q52" s="62"/>
      <c r="R52" s="65"/>
    </row>
    <row r="53" spans="1:18" ht="15.75" x14ac:dyDescent="0.25">
      <c r="A53" s="129"/>
      <c r="B53" s="128" t="s">
        <v>167</v>
      </c>
      <c r="C53" s="130"/>
      <c r="D53" s="216">
        <f>SUM(F53+H53+J53)</f>
        <v>0</v>
      </c>
      <c r="E53" s="55"/>
      <c r="F53" s="17">
        <f>'Staff Salaries'!D55</f>
        <v>0</v>
      </c>
      <c r="G53" s="18">
        <f>IF(ISERROR(F53/D53),0,F53/D53)</f>
        <v>0</v>
      </c>
      <c r="H53" s="17">
        <f>'Staff Salaries'!F55</f>
        <v>0</v>
      </c>
      <c r="I53" s="19">
        <f>IF(ISERROR(H53/D53),0,H53/D53)</f>
        <v>0</v>
      </c>
      <c r="J53" s="17">
        <f>'Staff Salaries'!H55</f>
        <v>0</v>
      </c>
      <c r="K53" s="19">
        <f t="shared" si="3"/>
        <v>0</v>
      </c>
      <c r="L53" s="86"/>
      <c r="M53" s="86"/>
      <c r="P53" s="66"/>
      <c r="Q53" s="69"/>
      <c r="R53" s="66"/>
    </row>
    <row r="54" spans="1:18" ht="15.75" x14ac:dyDescent="0.25">
      <c r="A54" s="129"/>
      <c r="B54" s="134" t="s">
        <v>127</v>
      </c>
      <c r="C54" s="130"/>
      <c r="D54" s="216">
        <f>SUM(F54+H54+J54)</f>
        <v>0</v>
      </c>
      <c r="E54" s="55"/>
      <c r="F54" s="23">
        <v>0</v>
      </c>
      <c r="G54" s="18">
        <f>IF(ISERROR(F54/D54),0,F54/D54)</f>
        <v>0</v>
      </c>
      <c r="H54" s="21">
        <v>0</v>
      </c>
      <c r="I54" s="19">
        <f>IF(ISERROR(H54/D54),0,H54/D54)</f>
        <v>0</v>
      </c>
      <c r="J54" s="21">
        <v>0</v>
      </c>
      <c r="K54" s="19">
        <f t="shared" si="3"/>
        <v>0</v>
      </c>
      <c r="L54" s="86"/>
      <c r="M54" s="86"/>
      <c r="P54" s="65"/>
      <c r="Q54" s="67"/>
    </row>
    <row r="55" spans="1:18" ht="15.75" x14ac:dyDescent="0.25">
      <c r="A55" s="137" t="s">
        <v>37</v>
      </c>
      <c r="B55" s="138"/>
      <c r="C55" s="138"/>
      <c r="D55" s="217">
        <f>SUM(D41:D54)</f>
        <v>0</v>
      </c>
      <c r="E55" s="217">
        <f>SUM(E41:E54)</f>
        <v>0</v>
      </c>
      <c r="F55" s="231">
        <f>SUM(F41:F54)</f>
        <v>0</v>
      </c>
      <c r="G55" s="74" t="e">
        <f>F55/(SUM(D55:E55))</f>
        <v>#DIV/0!</v>
      </c>
      <c r="H55" s="217">
        <f>SUM(H41:H54)</f>
        <v>0</v>
      </c>
      <c r="I55" s="25" t="e">
        <f>H55/(SUM(D55:E55))</f>
        <v>#DIV/0!</v>
      </c>
      <c r="J55" s="226">
        <f>SUM(J41:J54)</f>
        <v>0</v>
      </c>
      <c r="K55" s="25" t="e">
        <f>J55/(SUM(D55:E55))</f>
        <v>#DIV/0!</v>
      </c>
      <c r="L55" s="90"/>
      <c r="M55" s="90"/>
    </row>
    <row r="56" spans="1:18" x14ac:dyDescent="0.2">
      <c r="A56" s="139" t="s">
        <v>90</v>
      </c>
      <c r="B56" s="140" t="s">
        <v>41</v>
      </c>
      <c r="C56" s="141"/>
      <c r="D56" s="142"/>
      <c r="E56" s="224">
        <f>SUM(F56+H56+J56)</f>
        <v>0</v>
      </c>
      <c r="F56" s="26">
        <v>0</v>
      </c>
      <c r="G56" s="27">
        <f>IF(ISERROR(F56/E56),0,F56/E56)</f>
        <v>0</v>
      </c>
      <c r="H56" s="26">
        <v>0</v>
      </c>
      <c r="I56" s="27">
        <f>IF(ISERROR(H56/E56),0,H56/E56)</f>
        <v>0</v>
      </c>
      <c r="J56" s="26">
        <v>0</v>
      </c>
      <c r="K56" s="28">
        <f>IF(ISERROR(J56/E56),0,J56/E56)</f>
        <v>0</v>
      </c>
      <c r="L56" s="90"/>
      <c r="M56" s="86"/>
    </row>
    <row r="57" spans="1:18" ht="15.75" x14ac:dyDescent="0.25">
      <c r="A57" s="143" t="s">
        <v>37</v>
      </c>
      <c r="B57" s="144"/>
      <c r="C57" s="145"/>
      <c r="D57" s="218">
        <f>SUM(D56)</f>
        <v>0</v>
      </c>
      <c r="E57" s="225">
        <f>SUM(E56)</f>
        <v>0</v>
      </c>
      <c r="F57" s="218">
        <f>SUM(F56)</f>
        <v>0</v>
      </c>
      <c r="G57" s="30" t="e">
        <f>F57/(SUM(D57:E57))</f>
        <v>#DIV/0!</v>
      </c>
      <c r="H57" s="218">
        <f>SUM(H56)</f>
        <v>0</v>
      </c>
      <c r="I57" s="31" t="e">
        <f>H57/(SUM(D57:E57))</f>
        <v>#DIV/0!</v>
      </c>
      <c r="J57" s="218">
        <f>SUM(J56)</f>
        <v>0</v>
      </c>
      <c r="K57" s="31" t="e">
        <f>J57/(SUM(D57:E57))</f>
        <v>#DIV/0!</v>
      </c>
      <c r="L57" s="90"/>
      <c r="M57" s="86"/>
    </row>
    <row r="58" spans="1:18" x14ac:dyDescent="0.2">
      <c r="A58" s="146" t="s">
        <v>91</v>
      </c>
      <c r="B58" s="147" t="s">
        <v>42</v>
      </c>
      <c r="C58" s="147"/>
      <c r="D58" s="214">
        <f>SUM(F58+H58+J58)</f>
        <v>0</v>
      </c>
      <c r="E58" s="56"/>
      <c r="F58" s="23">
        <v>0</v>
      </c>
      <c r="G58" s="32">
        <f>IF(ISERROR(F58/D58),0,F58/D58)</f>
        <v>0</v>
      </c>
      <c r="H58" s="21">
        <v>0</v>
      </c>
      <c r="I58" s="33">
        <f>IF(ISERROR(H58/D58),0,H58/D58)</f>
        <v>0</v>
      </c>
      <c r="J58" s="21">
        <v>0</v>
      </c>
      <c r="K58" s="33">
        <f>IF(ISERROR(J58/D58),0,J58/D58)</f>
        <v>0</v>
      </c>
      <c r="L58" s="86"/>
      <c r="M58" s="86"/>
    </row>
    <row r="59" spans="1:18" x14ac:dyDescent="0.2">
      <c r="A59" s="148"/>
      <c r="B59" s="147" t="s">
        <v>62</v>
      </c>
      <c r="C59" s="147"/>
      <c r="D59" s="214">
        <f>SUM(F59+H59+J59)</f>
        <v>0</v>
      </c>
      <c r="E59" s="57"/>
      <c r="F59" s="23">
        <v>0</v>
      </c>
      <c r="G59" s="32">
        <f>IF(ISERROR(F59/D59),0,F59/D59)</f>
        <v>0</v>
      </c>
      <c r="H59" s="21">
        <v>0</v>
      </c>
      <c r="I59" s="33">
        <f>IF(ISERROR(H59/D59),0,H59/D59)</f>
        <v>0</v>
      </c>
      <c r="J59" s="21">
        <v>0</v>
      </c>
      <c r="K59" s="33">
        <f>IF(ISERROR(J59/D59),0,J59/D59)</f>
        <v>0</v>
      </c>
      <c r="L59" s="86"/>
      <c r="M59" s="86"/>
    </row>
    <row r="60" spans="1:18" ht="15.75" x14ac:dyDescent="0.25">
      <c r="A60" s="149" t="s">
        <v>37</v>
      </c>
      <c r="B60" s="145"/>
      <c r="C60" s="145"/>
      <c r="D60" s="218">
        <f>SUM(D58:D59)</f>
        <v>0</v>
      </c>
      <c r="E60" s="226">
        <f>SUM(E58:E59)</f>
        <v>0</v>
      </c>
      <c r="F60" s="232">
        <f>SUM(F58:F59)</f>
        <v>0</v>
      </c>
      <c r="G60" s="24" t="e">
        <f>F60/(SUM(D60:E60))</f>
        <v>#DIV/0!</v>
      </c>
      <c r="H60" s="233">
        <f>SUM(H58:H59)</f>
        <v>0</v>
      </c>
      <c r="I60" s="25" t="e">
        <f>H60/(SUM(D60:E60))</f>
        <v>#DIV/0!</v>
      </c>
      <c r="J60" s="233">
        <f>SUM(J58:J59)</f>
        <v>0</v>
      </c>
      <c r="K60" s="25" t="e">
        <f>J60/(SUM(D60:E60))</f>
        <v>#DIV/0!</v>
      </c>
      <c r="L60" s="86"/>
      <c r="M60" s="86"/>
    </row>
    <row r="61" spans="1:18" x14ac:dyDescent="0.2">
      <c r="A61" s="150" t="s">
        <v>101</v>
      </c>
      <c r="B61" s="151" t="s">
        <v>121</v>
      </c>
      <c r="C61" s="152"/>
      <c r="D61" s="219">
        <f>SUM(F61+H61+J61)</f>
        <v>0</v>
      </c>
      <c r="E61" s="153"/>
      <c r="F61" s="23">
        <v>0</v>
      </c>
      <c r="G61" s="34">
        <f>IF(ISERROR(F61/D61),0,F61/D61)</f>
        <v>0</v>
      </c>
      <c r="H61" s="21">
        <v>0</v>
      </c>
      <c r="I61" s="35">
        <f>IF(ISERROR(H61/D61),0,H61/D61)</f>
        <v>0</v>
      </c>
      <c r="J61" s="21">
        <v>0</v>
      </c>
      <c r="K61" s="35">
        <f>IF(ISERROR(J61/D61),0,J61/D61)</f>
        <v>0</v>
      </c>
      <c r="L61" s="70"/>
      <c r="M61" s="70"/>
    </row>
    <row r="62" spans="1:18" x14ac:dyDescent="0.2">
      <c r="A62" s="154" t="s">
        <v>95</v>
      </c>
      <c r="B62" s="140" t="s">
        <v>122</v>
      </c>
      <c r="C62" s="152"/>
      <c r="D62" s="219">
        <f t="shared" ref="D62:D63" si="8">SUM(F62+H62+J62)</f>
        <v>0</v>
      </c>
      <c r="E62" s="155"/>
      <c r="F62" s="23">
        <v>0</v>
      </c>
      <c r="G62" s="34">
        <f>IF(ISERROR(F62/D62),0,F62/D62)</f>
        <v>0</v>
      </c>
      <c r="H62" s="21">
        <v>0</v>
      </c>
      <c r="I62" s="35">
        <f>IF(ISERROR(H62/D62),0,H62/D62)</f>
        <v>0</v>
      </c>
      <c r="J62" s="21">
        <v>0</v>
      </c>
      <c r="K62" s="35">
        <f t="shared" ref="K62:K63" si="9">IF(ISERROR(J62/D62),0,J62/D62)</f>
        <v>0</v>
      </c>
      <c r="L62" s="86"/>
      <c r="M62" s="86"/>
    </row>
    <row r="63" spans="1:18" x14ac:dyDescent="0.2">
      <c r="A63" s="154" t="s">
        <v>96</v>
      </c>
      <c r="B63" s="152" t="s">
        <v>120</v>
      </c>
      <c r="C63" s="152"/>
      <c r="D63" s="219">
        <f t="shared" si="8"/>
        <v>0</v>
      </c>
      <c r="E63" s="156"/>
      <c r="F63" s="17">
        <v>0</v>
      </c>
      <c r="G63" s="34">
        <f>IF(ISERROR(F63/D63),0,F63/D63)</f>
        <v>0</v>
      </c>
      <c r="H63" s="36">
        <v>0</v>
      </c>
      <c r="I63" s="28">
        <f>IF(ISERROR(H63/D63),0,H63/D63)</f>
        <v>0</v>
      </c>
      <c r="J63" s="36">
        <v>0</v>
      </c>
      <c r="K63" s="35">
        <f t="shared" si="9"/>
        <v>0</v>
      </c>
      <c r="L63" s="86"/>
      <c r="M63" s="157"/>
    </row>
    <row r="64" spans="1:18" ht="15.75" x14ac:dyDescent="0.25">
      <c r="A64" s="149" t="s">
        <v>37</v>
      </c>
      <c r="B64" s="138"/>
      <c r="C64" s="138"/>
      <c r="D64" s="217">
        <f>SUM(D61:D63)</f>
        <v>0</v>
      </c>
      <c r="E64" s="217">
        <f>SUM(E61:E63)</f>
        <v>0</v>
      </c>
      <c r="F64" s="232">
        <f>SUM(F61:F63)</f>
        <v>0</v>
      </c>
      <c r="G64" s="24" t="e">
        <f>F64/(SUM(D64:E64))</f>
        <v>#DIV/0!</v>
      </c>
      <c r="H64" s="233">
        <f>SUM(H61:H63)</f>
        <v>0</v>
      </c>
      <c r="I64" s="25" t="e">
        <f>H64/(SUM(D64:E64))</f>
        <v>#DIV/0!</v>
      </c>
      <c r="J64" s="233">
        <f>SUM(J61:J63)</f>
        <v>0</v>
      </c>
      <c r="K64" s="25" t="e">
        <f>J64/(SUM(D64:E64))</f>
        <v>#DIV/0!</v>
      </c>
      <c r="L64" s="86"/>
      <c r="M64" s="71"/>
    </row>
    <row r="65" spans="1:13" x14ac:dyDescent="0.2">
      <c r="A65" s="146" t="s">
        <v>102</v>
      </c>
      <c r="B65" s="158" t="s">
        <v>172</v>
      </c>
      <c r="C65" s="158"/>
      <c r="D65" s="135"/>
      <c r="E65" s="227">
        <f>SUM(F65+H65+J65)</f>
        <v>0</v>
      </c>
      <c r="F65" s="17">
        <v>0</v>
      </c>
      <c r="G65" s="32">
        <f>IF(ISERROR(F65/E65),0,F65/E65)</f>
        <v>0</v>
      </c>
      <c r="H65" s="21">
        <v>0</v>
      </c>
      <c r="I65" s="37">
        <f>IF(ISERROR(H65/E65),0,H65/E65)</f>
        <v>0</v>
      </c>
      <c r="J65" s="21">
        <v>0</v>
      </c>
      <c r="K65" s="37">
        <f>IF(ISERROR(J65/E65),0,J65/E65)</f>
        <v>0</v>
      </c>
      <c r="L65" s="86"/>
      <c r="M65" s="86"/>
    </row>
    <row r="66" spans="1:13" ht="15.75" x14ac:dyDescent="0.25">
      <c r="A66" s="149" t="s">
        <v>37</v>
      </c>
      <c r="B66" s="145"/>
      <c r="C66" s="145"/>
      <c r="D66" s="218">
        <f>SUM(D65:D65)</f>
        <v>0</v>
      </c>
      <c r="E66" s="228">
        <f>SUM(E65:E65)</f>
        <v>0</v>
      </c>
      <c r="F66" s="228">
        <f>SUM(F65:F65)</f>
        <v>0</v>
      </c>
      <c r="G66" s="31" t="e">
        <f>F66/(SUM(D66:E66))</f>
        <v>#DIV/0!</v>
      </c>
      <c r="H66" s="234">
        <f>SUM(H65:H65)</f>
        <v>0</v>
      </c>
      <c r="I66" s="25" t="e">
        <f>H66/(SUM(D66:E66))</f>
        <v>#DIV/0!</v>
      </c>
      <c r="J66" s="234">
        <f>SUM(J65:J65)</f>
        <v>0</v>
      </c>
      <c r="K66" s="25" t="e">
        <f>J66/(SUM(D66:E66))</f>
        <v>#DIV/0!</v>
      </c>
      <c r="L66" s="86"/>
      <c r="M66" s="86"/>
    </row>
    <row r="67" spans="1:13" ht="30" x14ac:dyDescent="0.2">
      <c r="A67" s="159" t="s">
        <v>103</v>
      </c>
      <c r="B67" s="140" t="s">
        <v>94</v>
      </c>
      <c r="C67" s="141"/>
      <c r="D67" s="142"/>
      <c r="E67" s="224">
        <f>SUM(F67+H67+J67)</f>
        <v>0</v>
      </c>
      <c r="F67" s="26">
        <v>0</v>
      </c>
      <c r="G67" s="27">
        <f>IF(ISERROR(F67/E67),0,F67/E67)</f>
        <v>0</v>
      </c>
      <c r="H67" s="26">
        <v>0</v>
      </c>
      <c r="I67" s="28">
        <f>IF(ISERROR(H67/E67),0,H67/E67)</f>
        <v>0</v>
      </c>
      <c r="J67" s="26">
        <v>0</v>
      </c>
      <c r="K67" s="28">
        <f>IF(ISERROR(J67/E67),0,J67/E67)</f>
        <v>0</v>
      </c>
      <c r="L67" s="86"/>
      <c r="M67" s="86"/>
    </row>
    <row r="68" spans="1:13" ht="15.75" x14ac:dyDescent="0.25">
      <c r="A68" s="143" t="s">
        <v>37</v>
      </c>
      <c r="B68" s="144"/>
      <c r="C68" s="145"/>
      <c r="D68" s="218">
        <f>SUM(D67)</f>
        <v>0</v>
      </c>
      <c r="E68" s="228">
        <f>SUM(E67)</f>
        <v>0</v>
      </c>
      <c r="F68" s="218">
        <f>SUM(F67)</f>
        <v>0</v>
      </c>
      <c r="G68" s="30" t="e">
        <f>F68/(SUM(D68:E68))</f>
        <v>#DIV/0!</v>
      </c>
      <c r="H68" s="218">
        <f>SUM(H67)</f>
        <v>0</v>
      </c>
      <c r="I68" s="31" t="e">
        <f>H68/(SUM(D68:E68))</f>
        <v>#DIV/0!</v>
      </c>
      <c r="J68" s="218">
        <f>SUM(J67)</f>
        <v>0</v>
      </c>
      <c r="K68" s="31" t="e">
        <f>J68/(SUM(D68:D68))</f>
        <v>#DIV/0!</v>
      </c>
      <c r="L68" s="86"/>
      <c r="M68" s="86"/>
    </row>
    <row r="69" spans="1:13" x14ac:dyDescent="0.2">
      <c r="A69" s="127" t="s">
        <v>104</v>
      </c>
      <c r="B69" s="128" t="s">
        <v>11</v>
      </c>
      <c r="C69" s="128"/>
      <c r="D69" s="135"/>
      <c r="E69" s="215">
        <f>SUM(F69+H69+J69)</f>
        <v>0</v>
      </c>
      <c r="F69" s="17">
        <v>0</v>
      </c>
      <c r="G69" s="18">
        <f t="shared" ref="G69:G76" si="10">IF(ISERROR(F69/E69),0,F69/E69)</f>
        <v>0</v>
      </c>
      <c r="H69" s="21">
        <v>0</v>
      </c>
      <c r="I69" s="18">
        <f t="shared" ref="I69:I76" si="11">IF(ISERROR(H69/E69),0,H69/E69)</f>
        <v>0</v>
      </c>
      <c r="J69" s="21">
        <v>0</v>
      </c>
      <c r="K69" s="18">
        <f>IF(ISERROR(J69/E69),0,J69/E69)</f>
        <v>0</v>
      </c>
      <c r="L69" s="86"/>
      <c r="M69" s="86"/>
    </row>
    <row r="70" spans="1:13" x14ac:dyDescent="0.2">
      <c r="A70" s="129" t="s">
        <v>4</v>
      </c>
      <c r="B70" s="147" t="s">
        <v>5</v>
      </c>
      <c r="C70" s="128"/>
      <c r="D70" s="135"/>
      <c r="E70" s="215">
        <f t="shared" ref="E70:E76" si="12">SUM(F70+H70+J70)</f>
        <v>0</v>
      </c>
      <c r="F70" s="17">
        <v>0</v>
      </c>
      <c r="G70" s="18">
        <f t="shared" si="10"/>
        <v>0</v>
      </c>
      <c r="H70" s="21">
        <v>0</v>
      </c>
      <c r="I70" s="18">
        <f t="shared" si="11"/>
        <v>0</v>
      </c>
      <c r="J70" s="21">
        <v>0</v>
      </c>
      <c r="K70" s="18">
        <f t="shared" ref="K70:K76" si="13">IF(ISERROR(J70/E70),0,J70/E70)</f>
        <v>0</v>
      </c>
      <c r="L70" s="86"/>
      <c r="M70" s="86"/>
    </row>
    <row r="71" spans="1:13" x14ac:dyDescent="0.2">
      <c r="A71" s="129"/>
      <c r="B71" s="147" t="s">
        <v>6</v>
      </c>
      <c r="C71" s="128"/>
      <c r="D71" s="135"/>
      <c r="E71" s="215">
        <f t="shared" si="12"/>
        <v>0</v>
      </c>
      <c r="F71" s="17">
        <v>0</v>
      </c>
      <c r="G71" s="18">
        <f t="shared" si="10"/>
        <v>0</v>
      </c>
      <c r="H71" s="21">
        <v>0</v>
      </c>
      <c r="I71" s="18">
        <f t="shared" si="11"/>
        <v>0</v>
      </c>
      <c r="J71" s="21">
        <v>0</v>
      </c>
      <c r="K71" s="18">
        <f t="shared" si="13"/>
        <v>0</v>
      </c>
      <c r="L71" s="86"/>
      <c r="M71" s="86"/>
    </row>
    <row r="72" spans="1:13" x14ac:dyDescent="0.2">
      <c r="A72" s="129"/>
      <c r="B72" s="147" t="s">
        <v>173</v>
      </c>
      <c r="C72" s="128"/>
      <c r="D72" s="135"/>
      <c r="E72" s="215">
        <f t="shared" si="12"/>
        <v>0</v>
      </c>
      <c r="F72" s="17">
        <v>0</v>
      </c>
      <c r="G72" s="18">
        <f t="shared" si="10"/>
        <v>0</v>
      </c>
      <c r="H72" s="21">
        <v>0</v>
      </c>
      <c r="I72" s="18">
        <f t="shared" si="11"/>
        <v>0</v>
      </c>
      <c r="J72" s="21">
        <v>0</v>
      </c>
      <c r="K72" s="18">
        <f t="shared" si="13"/>
        <v>0</v>
      </c>
      <c r="L72" s="86"/>
      <c r="M72" s="86"/>
    </row>
    <row r="73" spans="1:13" x14ac:dyDescent="0.2">
      <c r="A73" s="129"/>
      <c r="B73" s="128" t="s">
        <v>20</v>
      </c>
      <c r="C73" s="128"/>
      <c r="D73" s="135"/>
      <c r="E73" s="215">
        <f t="shared" si="12"/>
        <v>0</v>
      </c>
      <c r="F73" s="17">
        <v>0</v>
      </c>
      <c r="G73" s="18">
        <f t="shared" si="10"/>
        <v>0</v>
      </c>
      <c r="H73" s="21">
        <v>0</v>
      </c>
      <c r="I73" s="18">
        <f t="shared" si="11"/>
        <v>0</v>
      </c>
      <c r="J73" s="21">
        <v>0</v>
      </c>
      <c r="K73" s="18">
        <f t="shared" si="13"/>
        <v>0</v>
      </c>
      <c r="L73" s="86"/>
      <c r="M73" s="86"/>
    </row>
    <row r="74" spans="1:13" x14ac:dyDescent="0.2">
      <c r="A74" s="129"/>
      <c r="B74" s="128" t="s">
        <v>26</v>
      </c>
      <c r="C74" s="128"/>
      <c r="D74" s="135"/>
      <c r="E74" s="215">
        <f t="shared" si="12"/>
        <v>0</v>
      </c>
      <c r="F74" s="17">
        <v>0</v>
      </c>
      <c r="G74" s="18">
        <f t="shared" si="10"/>
        <v>0</v>
      </c>
      <c r="H74" s="21">
        <v>0</v>
      </c>
      <c r="I74" s="18">
        <f t="shared" si="11"/>
        <v>0</v>
      </c>
      <c r="J74" s="21">
        <v>0</v>
      </c>
      <c r="K74" s="18">
        <f t="shared" si="13"/>
        <v>0</v>
      </c>
      <c r="L74" s="86"/>
      <c r="M74" s="86"/>
    </row>
    <row r="75" spans="1:13" x14ac:dyDescent="0.2">
      <c r="A75" s="129"/>
      <c r="B75" s="128" t="s">
        <v>21</v>
      </c>
      <c r="C75" s="128"/>
      <c r="D75" s="135"/>
      <c r="E75" s="215">
        <f t="shared" si="12"/>
        <v>0</v>
      </c>
      <c r="F75" s="17">
        <v>0</v>
      </c>
      <c r="G75" s="18">
        <f t="shared" si="10"/>
        <v>0</v>
      </c>
      <c r="H75" s="21">
        <v>0</v>
      </c>
      <c r="I75" s="18">
        <f t="shared" si="11"/>
        <v>0</v>
      </c>
      <c r="J75" s="21">
        <v>0</v>
      </c>
      <c r="K75" s="18">
        <f t="shared" si="13"/>
        <v>0</v>
      </c>
      <c r="L75" s="86"/>
      <c r="M75" s="70"/>
    </row>
    <row r="76" spans="1:13" x14ac:dyDescent="0.2">
      <c r="A76" s="129"/>
      <c r="B76" s="128" t="s">
        <v>175</v>
      </c>
      <c r="C76" s="128"/>
      <c r="D76" s="135"/>
      <c r="E76" s="215">
        <f t="shared" si="12"/>
        <v>0</v>
      </c>
      <c r="F76" s="17">
        <v>0</v>
      </c>
      <c r="G76" s="18">
        <f t="shared" si="10"/>
        <v>0</v>
      </c>
      <c r="H76" s="21">
        <v>0</v>
      </c>
      <c r="I76" s="18">
        <f t="shared" si="11"/>
        <v>0</v>
      </c>
      <c r="J76" s="21">
        <v>0</v>
      </c>
      <c r="K76" s="18">
        <f t="shared" si="13"/>
        <v>0</v>
      </c>
      <c r="L76" s="86"/>
      <c r="M76" s="70"/>
    </row>
    <row r="77" spans="1:13" ht="15.75" x14ac:dyDescent="0.25">
      <c r="A77" s="160" t="s">
        <v>37</v>
      </c>
      <c r="B77" s="145"/>
      <c r="C77" s="145"/>
      <c r="D77" s="218">
        <f>SUM(D69:D76)</f>
        <v>0</v>
      </c>
      <c r="E77" s="228">
        <f>SUM(E69:E76)</f>
        <v>0</v>
      </c>
      <c r="F77" s="232">
        <f>SUM(F69:F76)</f>
        <v>0</v>
      </c>
      <c r="G77" s="24" t="e">
        <f>F77/(SUM(D77:E77))</f>
        <v>#DIV/0!</v>
      </c>
      <c r="H77" s="233">
        <f>SUM(H69:H76)</f>
        <v>0</v>
      </c>
      <c r="I77" s="25" t="e">
        <f>H77/(SUM(D77:E77))</f>
        <v>#DIV/0!</v>
      </c>
      <c r="J77" s="233">
        <f>SUM(J69:J76)</f>
        <v>0</v>
      </c>
      <c r="K77" s="25" t="e">
        <f>J77/(SUM(D77:E77))</f>
        <v>#DIV/0!</v>
      </c>
      <c r="L77" s="70"/>
      <c r="M77" s="70"/>
    </row>
    <row r="78" spans="1:13" x14ac:dyDescent="0.2">
      <c r="A78" s="161" t="s">
        <v>105</v>
      </c>
      <c r="B78" s="162" t="s">
        <v>22</v>
      </c>
      <c r="C78" s="163"/>
      <c r="D78" s="220">
        <f>SUM(F78+H78+J78)</f>
        <v>0</v>
      </c>
      <c r="E78" s="132"/>
      <c r="F78" s="17">
        <v>0</v>
      </c>
      <c r="G78" s="38">
        <f>IF(ISERROR(F78/D78),0,F78/D78)</f>
        <v>0</v>
      </c>
      <c r="H78" s="21">
        <v>0</v>
      </c>
      <c r="I78" s="39">
        <f>IF(ISERROR(H78/D78),0,H78/D78)</f>
        <v>0</v>
      </c>
      <c r="J78" s="21">
        <v>0</v>
      </c>
      <c r="K78" s="39">
        <f>IF(ISERROR(J78/D78),0,J78/D78)</f>
        <v>0</v>
      </c>
      <c r="L78" s="70"/>
      <c r="M78" s="70"/>
    </row>
    <row r="79" spans="1:13" ht="15.75" x14ac:dyDescent="0.25">
      <c r="A79" s="164"/>
      <c r="B79" s="165" t="s">
        <v>27</v>
      </c>
      <c r="C79" s="166"/>
      <c r="D79" s="220">
        <f t="shared" ref="D79:D81" si="14">SUM(F79+H79+J79)</f>
        <v>0</v>
      </c>
      <c r="E79" s="132"/>
      <c r="F79" s="17">
        <v>0</v>
      </c>
      <c r="G79" s="38">
        <f>IF(ISERROR(F79/D79),0,F79/D79)</f>
        <v>0</v>
      </c>
      <c r="H79" s="21">
        <v>0</v>
      </c>
      <c r="I79" s="39">
        <f>IF(ISERROR(H79/D79),0,H79/D79)</f>
        <v>0</v>
      </c>
      <c r="J79" s="21">
        <v>0</v>
      </c>
      <c r="K79" s="39">
        <f t="shared" ref="K79:K81" si="15">IF(ISERROR(J79/D79),0,J79/D79)</f>
        <v>0</v>
      </c>
      <c r="L79" s="88"/>
      <c r="M79" s="90"/>
    </row>
    <row r="80" spans="1:13" x14ac:dyDescent="0.2">
      <c r="A80" s="164"/>
      <c r="B80" s="167" t="s">
        <v>7</v>
      </c>
      <c r="C80" s="163"/>
      <c r="D80" s="220">
        <f t="shared" si="14"/>
        <v>0</v>
      </c>
      <c r="E80" s="132"/>
      <c r="F80" s="17">
        <v>0</v>
      </c>
      <c r="G80" s="38">
        <f>IF(ISERROR(F80/D80),0,F80/D80)</f>
        <v>0</v>
      </c>
      <c r="H80" s="21">
        <v>0</v>
      </c>
      <c r="I80" s="39">
        <f>IF(ISERROR(H80/D80),0,H80/D80)</f>
        <v>0</v>
      </c>
      <c r="J80" s="21">
        <v>0</v>
      </c>
      <c r="K80" s="39">
        <f t="shared" si="15"/>
        <v>0</v>
      </c>
      <c r="L80" s="70"/>
      <c r="M80" s="70"/>
    </row>
    <row r="81" spans="1:13" x14ac:dyDescent="0.2">
      <c r="A81" s="164"/>
      <c r="B81" s="167" t="s">
        <v>8</v>
      </c>
      <c r="C81" s="163"/>
      <c r="D81" s="220">
        <f t="shared" si="14"/>
        <v>0</v>
      </c>
      <c r="E81" s="132"/>
      <c r="F81" s="17">
        <v>0</v>
      </c>
      <c r="G81" s="38">
        <f>IF(ISERROR(F81/D81),0,F81/D81)</f>
        <v>0</v>
      </c>
      <c r="H81" s="21">
        <v>0</v>
      </c>
      <c r="I81" s="39">
        <f>IF(ISERROR(H81/D81),0,H81/D81)</f>
        <v>0</v>
      </c>
      <c r="J81" s="21">
        <v>0</v>
      </c>
      <c r="K81" s="39">
        <f t="shared" si="15"/>
        <v>0</v>
      </c>
      <c r="L81" s="70"/>
      <c r="M81" s="70"/>
    </row>
    <row r="82" spans="1:13" x14ac:dyDescent="0.2">
      <c r="A82" s="164"/>
      <c r="B82" s="167" t="s">
        <v>9</v>
      </c>
      <c r="C82" s="163"/>
      <c r="D82" s="132"/>
      <c r="E82" s="229">
        <f>SUM(F82+H82+J82)</f>
        <v>0</v>
      </c>
      <c r="F82" s="17">
        <v>0</v>
      </c>
      <c r="G82" s="38">
        <f t="shared" ref="G82:G84" si="16">IF(ISERROR(F82/E82),0,F82/E82)</f>
        <v>0</v>
      </c>
      <c r="H82" s="21">
        <v>0</v>
      </c>
      <c r="I82" s="39">
        <f t="shared" ref="I82:I84" si="17">IF(ISERROR(H82/E82),0,H82/E82)</f>
        <v>0</v>
      </c>
      <c r="J82" s="21">
        <v>0</v>
      </c>
      <c r="K82" s="39">
        <f>IF(ISERROR(J82/E82),0,J82/E82)</f>
        <v>0</v>
      </c>
      <c r="L82" s="90"/>
      <c r="M82" s="90"/>
    </row>
    <row r="83" spans="1:13" x14ac:dyDescent="0.2">
      <c r="A83" s="164"/>
      <c r="B83" s="167" t="s">
        <v>10</v>
      </c>
      <c r="C83" s="163"/>
      <c r="D83" s="132"/>
      <c r="E83" s="229">
        <f t="shared" ref="E83:E84" si="18">SUM(F83+H83+J83)</f>
        <v>0</v>
      </c>
      <c r="F83" s="17">
        <v>0</v>
      </c>
      <c r="G83" s="38">
        <f t="shared" si="16"/>
        <v>0</v>
      </c>
      <c r="H83" s="21">
        <v>0</v>
      </c>
      <c r="I83" s="39">
        <f t="shared" si="17"/>
        <v>0</v>
      </c>
      <c r="J83" s="21">
        <v>0</v>
      </c>
      <c r="K83" s="39">
        <f t="shared" ref="K83:K84" si="19">IF(ISERROR(J83/E83),0,J83/E83)</f>
        <v>0</v>
      </c>
      <c r="L83" s="168"/>
      <c r="M83" s="168"/>
    </row>
    <row r="84" spans="1:13" x14ac:dyDescent="0.2">
      <c r="A84" s="169"/>
      <c r="B84" s="167" t="s">
        <v>175</v>
      </c>
      <c r="C84" s="163"/>
      <c r="D84" s="132"/>
      <c r="E84" s="229">
        <f t="shared" si="18"/>
        <v>0</v>
      </c>
      <c r="F84" s="17">
        <v>0</v>
      </c>
      <c r="G84" s="38">
        <f t="shared" si="16"/>
        <v>0</v>
      </c>
      <c r="H84" s="21">
        <v>0</v>
      </c>
      <c r="I84" s="39">
        <f t="shared" si="17"/>
        <v>0</v>
      </c>
      <c r="J84" s="21">
        <v>0</v>
      </c>
      <c r="K84" s="39">
        <f t="shared" si="19"/>
        <v>0</v>
      </c>
      <c r="L84" s="168"/>
      <c r="M84" s="168"/>
    </row>
    <row r="85" spans="1:13" ht="15.75" x14ac:dyDescent="0.25">
      <c r="A85" s="149" t="s">
        <v>37</v>
      </c>
      <c r="B85" s="145"/>
      <c r="C85" s="145"/>
      <c r="D85" s="221">
        <f>SUM(D78:D84)</f>
        <v>0</v>
      </c>
      <c r="E85" s="221">
        <f>SUM(E78:E84)</f>
        <v>0</v>
      </c>
      <c r="F85" s="233">
        <f>SUM(F78:F84)</f>
        <v>0</v>
      </c>
      <c r="G85" s="24" t="e">
        <f>F85/(SUM(D85:E85))</f>
        <v>#DIV/0!</v>
      </c>
      <c r="H85" s="233">
        <f>SUM(H78:H84)</f>
        <v>0</v>
      </c>
      <c r="I85" s="25" t="e">
        <f>H85/(SUM(D85:E85))</f>
        <v>#DIV/0!</v>
      </c>
      <c r="J85" s="233">
        <f>SUM(J78:J84)</f>
        <v>0</v>
      </c>
      <c r="K85" s="25" t="e">
        <f>J85/(SUM(D85:E85))</f>
        <v>#DIV/0!</v>
      </c>
      <c r="L85" s="70"/>
      <c r="M85" s="70"/>
    </row>
    <row r="86" spans="1:13" x14ac:dyDescent="0.2">
      <c r="A86" s="127" t="s">
        <v>106</v>
      </c>
      <c r="B86" s="147" t="s">
        <v>45</v>
      </c>
      <c r="C86" s="130"/>
      <c r="D86" s="222">
        <f>SUM(F86+H86+J86)</f>
        <v>0</v>
      </c>
      <c r="E86" s="132"/>
      <c r="F86" s="17">
        <v>0</v>
      </c>
      <c r="G86" s="18">
        <f>IF(ISERROR(F86/$D$86),0,F86/$D$86)</f>
        <v>0</v>
      </c>
      <c r="H86" s="21">
        <v>0</v>
      </c>
      <c r="I86" s="40">
        <f>IF(ISERROR(H86/D86),0,H86/D86)</f>
        <v>0</v>
      </c>
      <c r="J86" s="21">
        <v>0</v>
      </c>
      <c r="K86" s="40">
        <f>IF(ISERROR(J86/D86),0,J86/D86)</f>
        <v>0</v>
      </c>
      <c r="L86" s="168"/>
      <c r="M86" s="90"/>
    </row>
    <row r="87" spans="1:13" x14ac:dyDescent="0.2">
      <c r="A87" s="170"/>
      <c r="B87" s="147" t="s">
        <v>107</v>
      </c>
      <c r="C87" s="130"/>
      <c r="D87" s="58"/>
      <c r="E87" s="215">
        <f>SUM(F87+H87+J87)</f>
        <v>0</v>
      </c>
      <c r="F87" s="17">
        <v>0</v>
      </c>
      <c r="G87" s="18">
        <f>IF(ISERROR(F87/E87),0,F87/E87)</f>
        <v>0</v>
      </c>
      <c r="H87" s="21">
        <v>0</v>
      </c>
      <c r="I87" s="40">
        <f>IF(ISERROR(H87/E87),0,H87/E87)</f>
        <v>0</v>
      </c>
      <c r="J87" s="21">
        <v>0</v>
      </c>
      <c r="K87" s="40">
        <f>IF(ISERROR(J87/E87),0,J87/E87)</f>
        <v>0</v>
      </c>
      <c r="L87" s="70"/>
      <c r="M87" s="171"/>
    </row>
    <row r="88" spans="1:13" x14ac:dyDescent="0.2">
      <c r="A88" s="170"/>
      <c r="B88" s="147" t="s">
        <v>92</v>
      </c>
      <c r="C88" s="130"/>
      <c r="D88" s="222">
        <f>SUM(F88+H88+J88)</f>
        <v>0</v>
      </c>
      <c r="E88" s="132"/>
      <c r="F88" s="17">
        <v>0</v>
      </c>
      <c r="G88" s="18">
        <f>IF(ISERROR(F88/D88),0,F88/D88)</f>
        <v>0</v>
      </c>
      <c r="H88" s="21">
        <v>0</v>
      </c>
      <c r="I88" s="40">
        <f>IF(ISERROR(H88/D88),0,H88/D88)</f>
        <v>0</v>
      </c>
      <c r="J88" s="21">
        <v>0</v>
      </c>
      <c r="K88" s="40">
        <f>IF(ISERROR(J88/D88),0,J88/D88)</f>
        <v>0</v>
      </c>
      <c r="L88" s="168"/>
      <c r="M88" s="90"/>
    </row>
    <row r="89" spans="1:13" x14ac:dyDescent="0.2">
      <c r="A89" s="129"/>
      <c r="B89" s="147" t="s">
        <v>12</v>
      </c>
      <c r="C89" s="130"/>
      <c r="D89" s="222">
        <f t="shared" ref="D89:D90" si="20">SUM(F89+H89+J89)</f>
        <v>0</v>
      </c>
      <c r="E89" s="132"/>
      <c r="F89" s="17">
        <v>0</v>
      </c>
      <c r="G89" s="18">
        <f>IF(ISERROR(F89/D89),0,F89/D89)</f>
        <v>0</v>
      </c>
      <c r="H89" s="21">
        <v>0</v>
      </c>
      <c r="I89" s="40">
        <f>IF(ISERROR(H89/D89),0,H89/D89)</f>
        <v>0</v>
      </c>
      <c r="J89" s="21">
        <v>0</v>
      </c>
      <c r="K89" s="40">
        <f t="shared" ref="K89:K90" si="21">IF(ISERROR(J89/D89),0,J89/D89)</f>
        <v>0</v>
      </c>
      <c r="L89" s="168"/>
      <c r="M89" s="90"/>
    </row>
    <row r="90" spans="1:13" x14ac:dyDescent="0.2">
      <c r="A90" s="172"/>
      <c r="B90" s="147" t="s">
        <v>93</v>
      </c>
      <c r="C90" s="130"/>
      <c r="D90" s="222">
        <f t="shared" si="20"/>
        <v>0</v>
      </c>
      <c r="E90" s="132"/>
      <c r="F90" s="17">
        <v>0</v>
      </c>
      <c r="G90" s="18">
        <f>IF(ISERROR(F90/D90),0,F90/D90)</f>
        <v>0</v>
      </c>
      <c r="H90" s="21">
        <v>0</v>
      </c>
      <c r="I90" s="40">
        <f>IF(ISERROR(H90/D90),0,H90/D90)</f>
        <v>0</v>
      </c>
      <c r="J90" s="21">
        <v>0</v>
      </c>
      <c r="K90" s="40">
        <f t="shared" si="21"/>
        <v>0</v>
      </c>
      <c r="L90" s="70"/>
      <c r="M90" s="70"/>
    </row>
    <row r="91" spans="1:13" ht="15.75" x14ac:dyDescent="0.25">
      <c r="A91" s="149" t="s">
        <v>37</v>
      </c>
      <c r="B91" s="145"/>
      <c r="C91" s="145"/>
      <c r="D91" s="218">
        <f>SUM(D86:D90)</f>
        <v>0</v>
      </c>
      <c r="E91" s="228">
        <f>SUM(E86:E90)</f>
        <v>0</v>
      </c>
      <c r="F91" s="233">
        <f>SUM(F86:F90)</f>
        <v>0</v>
      </c>
      <c r="G91" s="24" t="e">
        <f>F91/(SUM(D91:E91))</f>
        <v>#DIV/0!</v>
      </c>
      <c r="H91" s="233">
        <f>SUM(H86:H90)</f>
        <v>0</v>
      </c>
      <c r="I91" s="25" t="e">
        <f>H91/(SUM(D91:E91))</f>
        <v>#DIV/0!</v>
      </c>
      <c r="J91" s="233">
        <f>SUM(J86:J90)</f>
        <v>0</v>
      </c>
      <c r="K91" s="25" t="e">
        <f>J91/(SUM(D91:E91))</f>
        <v>#DIV/0!</v>
      </c>
      <c r="L91" s="168"/>
      <c r="M91" s="168"/>
    </row>
    <row r="92" spans="1:13" x14ac:dyDescent="0.2">
      <c r="A92" s="164" t="s">
        <v>108</v>
      </c>
      <c r="B92" s="162" t="s">
        <v>132</v>
      </c>
      <c r="C92" s="163"/>
      <c r="D92" s="132"/>
      <c r="E92" s="230">
        <f>SUM(F92+H92+J92)</f>
        <v>0</v>
      </c>
      <c r="F92" s="17">
        <v>0</v>
      </c>
      <c r="G92" s="38">
        <f t="shared" ref="G92:G96" si="22">IF(ISERROR(F92/E92),0,F92/E92)</f>
        <v>0</v>
      </c>
      <c r="H92" s="21">
        <v>0</v>
      </c>
      <c r="I92" s="39">
        <f t="shared" ref="I92:I96" si="23">IF(ISERROR(H92/E92),0,H92/E92)</f>
        <v>0</v>
      </c>
      <c r="J92" s="21">
        <v>0</v>
      </c>
      <c r="K92" s="39">
        <f>IF(ISERROR(J92/E92),0,J92/E92)</f>
        <v>0</v>
      </c>
      <c r="L92" s="70"/>
      <c r="M92" s="90"/>
    </row>
    <row r="93" spans="1:13" x14ac:dyDescent="0.2">
      <c r="A93" s="173" t="s">
        <v>117</v>
      </c>
      <c r="B93" s="167" t="s">
        <v>97</v>
      </c>
      <c r="C93" s="163"/>
      <c r="D93" s="132"/>
      <c r="E93" s="230">
        <f t="shared" ref="E93:E96" si="24">SUM(F93+H93+J93)</f>
        <v>0</v>
      </c>
      <c r="F93" s="17">
        <v>0</v>
      </c>
      <c r="G93" s="38">
        <f t="shared" si="22"/>
        <v>0</v>
      </c>
      <c r="H93" s="21">
        <v>0</v>
      </c>
      <c r="I93" s="39">
        <f t="shared" si="23"/>
        <v>0</v>
      </c>
      <c r="J93" s="21">
        <v>0</v>
      </c>
      <c r="K93" s="39">
        <f t="shared" ref="K93:K96" si="25">IF(ISERROR(J93/E93),0,J93/E93)</f>
        <v>0</v>
      </c>
      <c r="L93" s="168"/>
      <c r="M93" s="168"/>
    </row>
    <row r="94" spans="1:13" x14ac:dyDescent="0.2">
      <c r="A94" s="164"/>
      <c r="B94" s="167" t="s">
        <v>133</v>
      </c>
      <c r="C94" s="163"/>
      <c r="D94" s="132"/>
      <c r="E94" s="230">
        <f t="shared" si="24"/>
        <v>0</v>
      </c>
      <c r="F94" s="17">
        <v>0</v>
      </c>
      <c r="G94" s="38">
        <f t="shared" si="22"/>
        <v>0</v>
      </c>
      <c r="H94" s="21">
        <v>0</v>
      </c>
      <c r="I94" s="39">
        <f t="shared" si="23"/>
        <v>0</v>
      </c>
      <c r="J94" s="21">
        <v>0</v>
      </c>
      <c r="K94" s="39">
        <f t="shared" si="25"/>
        <v>0</v>
      </c>
      <c r="L94" s="168"/>
      <c r="M94" s="168"/>
    </row>
    <row r="95" spans="1:13" x14ac:dyDescent="0.2">
      <c r="A95" s="164"/>
      <c r="B95" s="167" t="s">
        <v>131</v>
      </c>
      <c r="C95" s="163"/>
      <c r="D95" s="132"/>
      <c r="E95" s="230">
        <f t="shared" si="24"/>
        <v>0</v>
      </c>
      <c r="F95" s="17">
        <v>0</v>
      </c>
      <c r="G95" s="38">
        <f t="shared" si="22"/>
        <v>0</v>
      </c>
      <c r="H95" s="21">
        <v>0</v>
      </c>
      <c r="I95" s="39">
        <f t="shared" si="23"/>
        <v>0</v>
      </c>
      <c r="J95" s="21">
        <v>0</v>
      </c>
      <c r="K95" s="39">
        <f t="shared" si="25"/>
        <v>0</v>
      </c>
      <c r="L95" s="90"/>
      <c r="M95" s="90"/>
    </row>
    <row r="96" spans="1:13" x14ac:dyDescent="0.2">
      <c r="A96" s="169"/>
      <c r="B96" s="167" t="s">
        <v>175</v>
      </c>
      <c r="C96" s="163"/>
      <c r="D96" s="132"/>
      <c r="E96" s="230">
        <f t="shared" si="24"/>
        <v>0</v>
      </c>
      <c r="F96" s="17">
        <v>0</v>
      </c>
      <c r="G96" s="38">
        <f t="shared" si="22"/>
        <v>0</v>
      </c>
      <c r="H96" s="21">
        <v>0</v>
      </c>
      <c r="I96" s="39">
        <f t="shared" si="23"/>
        <v>0</v>
      </c>
      <c r="J96" s="21">
        <v>0</v>
      </c>
      <c r="K96" s="39">
        <f t="shared" si="25"/>
        <v>0</v>
      </c>
      <c r="L96" s="90"/>
      <c r="M96" s="90"/>
    </row>
    <row r="97" spans="1:13" ht="15.75" x14ac:dyDescent="0.25">
      <c r="A97" s="149" t="s">
        <v>37</v>
      </c>
      <c r="B97" s="145"/>
      <c r="C97" s="145"/>
      <c r="D97" s="218">
        <f>SUM(D92:D96)</f>
        <v>0</v>
      </c>
      <c r="E97" s="218">
        <f>SUM(E92:E96)</f>
        <v>0</v>
      </c>
      <c r="F97" s="233">
        <f>SUM(F92:F96)</f>
        <v>0</v>
      </c>
      <c r="G97" s="24" t="e">
        <f>F97/(SUM(D97:E97))</f>
        <v>#DIV/0!</v>
      </c>
      <c r="H97" s="233">
        <f>SUM(H92:H96)</f>
        <v>0</v>
      </c>
      <c r="I97" s="25" t="e">
        <f>H97/(SUM(D97:E97))</f>
        <v>#DIV/0!</v>
      </c>
      <c r="J97" s="233">
        <f>SUM(J92:J96)</f>
        <v>0</v>
      </c>
      <c r="K97" s="25" t="e">
        <f>J97/(SUM(D97:E97))</f>
        <v>#DIV/0!</v>
      </c>
      <c r="L97" s="90"/>
      <c r="M97" s="90"/>
    </row>
    <row r="98" spans="1:13" x14ac:dyDescent="0.2">
      <c r="A98" s="127" t="s">
        <v>109</v>
      </c>
      <c r="B98" s="128" t="s">
        <v>13</v>
      </c>
      <c r="C98" s="130"/>
      <c r="D98" s="132"/>
      <c r="E98" s="215">
        <f>SUM(F98+H98+J98)</f>
        <v>0</v>
      </c>
      <c r="F98" s="17">
        <v>0</v>
      </c>
      <c r="G98" s="18">
        <f t="shared" ref="G98:G106" si="26">IF(ISERROR(F98/E98),0,F98/E98)</f>
        <v>0</v>
      </c>
      <c r="H98" s="21">
        <v>0</v>
      </c>
      <c r="I98" s="40">
        <f t="shared" ref="I98:I106" si="27">IF(ISERROR(H98/E98),0,H98/E98)</f>
        <v>0</v>
      </c>
      <c r="J98" s="21">
        <v>0</v>
      </c>
      <c r="K98" s="40">
        <f>IF(ISERROR(J98/E98),0,J98/E98)</f>
        <v>0</v>
      </c>
      <c r="L98" s="168"/>
      <c r="M98" s="168"/>
    </row>
    <row r="99" spans="1:13" x14ac:dyDescent="0.2">
      <c r="A99" s="129" t="s">
        <v>31</v>
      </c>
      <c r="B99" s="147" t="s">
        <v>174</v>
      </c>
      <c r="C99" s="130"/>
      <c r="D99" s="132"/>
      <c r="E99" s="215">
        <f t="shared" ref="E99:E106" si="28">SUM(F99+H99+J99)</f>
        <v>0</v>
      </c>
      <c r="F99" s="17">
        <v>0</v>
      </c>
      <c r="G99" s="18">
        <f t="shared" si="26"/>
        <v>0</v>
      </c>
      <c r="H99" s="21">
        <v>0</v>
      </c>
      <c r="I99" s="40">
        <f t="shared" si="27"/>
        <v>0</v>
      </c>
      <c r="J99" s="21">
        <v>0</v>
      </c>
      <c r="K99" s="40">
        <f t="shared" ref="K99:K106" si="29">IF(ISERROR(J99/E99),0,J99/E99)</f>
        <v>0</v>
      </c>
      <c r="L99" s="90"/>
      <c r="M99" s="90"/>
    </row>
    <row r="100" spans="1:13" x14ac:dyDescent="0.2">
      <c r="A100" s="129"/>
      <c r="B100" s="128" t="s">
        <v>116</v>
      </c>
      <c r="C100" s="130"/>
      <c r="D100" s="132"/>
      <c r="E100" s="215">
        <f t="shared" si="28"/>
        <v>0</v>
      </c>
      <c r="F100" s="17">
        <v>0</v>
      </c>
      <c r="G100" s="18">
        <f>IF(ISERROR(F100/E100),0,F100/E100)</f>
        <v>0</v>
      </c>
      <c r="H100" s="21">
        <v>0</v>
      </c>
      <c r="I100" s="40">
        <f>IF(ISERROR(H100/E100),0,H100/E100)</f>
        <v>0</v>
      </c>
      <c r="J100" s="21">
        <v>0</v>
      </c>
      <c r="K100" s="40">
        <f t="shared" si="29"/>
        <v>0</v>
      </c>
      <c r="L100" s="168"/>
      <c r="M100" s="168"/>
    </row>
    <row r="101" spans="1:13" x14ac:dyDescent="0.2">
      <c r="A101" s="129"/>
      <c r="B101" s="128" t="s">
        <v>14</v>
      </c>
      <c r="C101" s="130"/>
      <c r="D101" s="132"/>
      <c r="E101" s="215">
        <f t="shared" si="28"/>
        <v>0</v>
      </c>
      <c r="F101" s="17">
        <v>0</v>
      </c>
      <c r="G101" s="18">
        <f t="shared" si="26"/>
        <v>0</v>
      </c>
      <c r="H101" s="21">
        <v>0</v>
      </c>
      <c r="I101" s="40">
        <f t="shared" si="27"/>
        <v>0</v>
      </c>
      <c r="J101" s="21">
        <v>0</v>
      </c>
      <c r="K101" s="40">
        <f t="shared" si="29"/>
        <v>0</v>
      </c>
      <c r="L101" s="168"/>
      <c r="M101" s="168"/>
    </row>
    <row r="102" spans="1:13" x14ac:dyDescent="0.2">
      <c r="A102" s="129"/>
      <c r="B102" s="147" t="s">
        <v>15</v>
      </c>
      <c r="C102" s="130"/>
      <c r="D102" s="132"/>
      <c r="E102" s="215">
        <f t="shared" si="28"/>
        <v>0</v>
      </c>
      <c r="F102" s="21">
        <v>0</v>
      </c>
      <c r="G102" s="18">
        <f t="shared" si="26"/>
        <v>0</v>
      </c>
      <c r="H102" s="21">
        <v>0</v>
      </c>
      <c r="I102" s="40">
        <f t="shared" si="27"/>
        <v>0</v>
      </c>
      <c r="J102" s="21">
        <v>0</v>
      </c>
      <c r="K102" s="40">
        <f t="shared" si="29"/>
        <v>0</v>
      </c>
      <c r="L102" s="168"/>
      <c r="M102" s="168"/>
    </row>
    <row r="103" spans="1:13" ht="15.75" x14ac:dyDescent="0.25">
      <c r="A103" s="129"/>
      <c r="B103" s="147" t="s">
        <v>16</v>
      </c>
      <c r="C103" s="130"/>
      <c r="D103" s="132"/>
      <c r="E103" s="215">
        <f t="shared" si="28"/>
        <v>0</v>
      </c>
      <c r="F103" s="21">
        <v>0</v>
      </c>
      <c r="G103" s="18">
        <f t="shared" si="26"/>
        <v>0</v>
      </c>
      <c r="H103" s="21">
        <v>0</v>
      </c>
      <c r="I103" s="40">
        <f t="shared" si="27"/>
        <v>0</v>
      </c>
      <c r="J103" s="21">
        <v>0</v>
      </c>
      <c r="K103" s="40">
        <f t="shared" si="29"/>
        <v>0</v>
      </c>
      <c r="L103" s="174"/>
      <c r="M103" s="90"/>
    </row>
    <row r="104" spans="1:13" x14ac:dyDescent="0.2">
      <c r="A104" s="129"/>
      <c r="B104" s="134" t="s">
        <v>128</v>
      </c>
      <c r="C104" s="130"/>
      <c r="D104" s="132"/>
      <c r="E104" s="215">
        <f t="shared" si="28"/>
        <v>0</v>
      </c>
      <c r="F104" s="36">
        <v>0</v>
      </c>
      <c r="G104" s="41">
        <f t="shared" si="26"/>
        <v>0</v>
      </c>
      <c r="H104" s="36">
        <v>0</v>
      </c>
      <c r="I104" s="40">
        <f t="shared" si="27"/>
        <v>0</v>
      </c>
      <c r="J104" s="36">
        <v>0</v>
      </c>
      <c r="K104" s="40">
        <f t="shared" si="29"/>
        <v>0</v>
      </c>
      <c r="L104" s="168"/>
      <c r="M104" s="168"/>
    </row>
    <row r="105" spans="1:13" x14ac:dyDescent="0.2">
      <c r="A105" s="129"/>
      <c r="B105" s="134" t="s">
        <v>124</v>
      </c>
      <c r="C105" s="128"/>
      <c r="D105" s="135"/>
      <c r="E105" s="215">
        <f t="shared" si="28"/>
        <v>0</v>
      </c>
      <c r="F105" s="36">
        <v>0</v>
      </c>
      <c r="G105" s="41">
        <f>IF(ISERROR(F105/E105),0,F105/E105)</f>
        <v>0</v>
      </c>
      <c r="H105" s="36">
        <v>0</v>
      </c>
      <c r="I105" s="40">
        <f>IF(ISERROR(H105/E105),0,H105/E105)</f>
        <v>0</v>
      </c>
      <c r="J105" s="36">
        <v>0</v>
      </c>
      <c r="K105" s="40">
        <f t="shared" si="29"/>
        <v>0</v>
      </c>
      <c r="L105" s="168"/>
      <c r="M105" s="168"/>
    </row>
    <row r="106" spans="1:13" x14ac:dyDescent="0.2">
      <c r="A106" s="172"/>
      <c r="B106" s="134" t="s">
        <v>175</v>
      </c>
      <c r="C106" s="130"/>
      <c r="D106" s="142"/>
      <c r="E106" s="215">
        <f t="shared" si="28"/>
        <v>0</v>
      </c>
      <c r="F106" s="36">
        <v>0</v>
      </c>
      <c r="G106" s="41">
        <f t="shared" si="26"/>
        <v>0</v>
      </c>
      <c r="H106" s="36">
        <v>0</v>
      </c>
      <c r="I106" s="40">
        <f t="shared" si="27"/>
        <v>0</v>
      </c>
      <c r="J106" s="36">
        <v>0</v>
      </c>
      <c r="K106" s="40">
        <f t="shared" si="29"/>
        <v>0</v>
      </c>
      <c r="L106" s="168"/>
      <c r="M106" s="168"/>
    </row>
    <row r="107" spans="1:13" ht="15.75" x14ac:dyDescent="0.25">
      <c r="A107" s="149" t="s">
        <v>37</v>
      </c>
      <c r="B107" s="144"/>
      <c r="C107" s="138"/>
      <c r="D107" s="217">
        <f>SUM(D98:D106)</f>
        <v>0</v>
      </c>
      <c r="E107" s="226">
        <f>SUM(E98:E106)</f>
        <v>0</v>
      </c>
      <c r="F107" s="233">
        <f>SUM(F98:F106)</f>
        <v>0</v>
      </c>
      <c r="G107" s="24" t="e">
        <f>F107/(SUM(D107:E107))</f>
        <v>#DIV/0!</v>
      </c>
      <c r="H107" s="233">
        <f>SUM(H98:H106)</f>
        <v>0</v>
      </c>
      <c r="I107" s="25" t="e">
        <f>H107/(SUM(D107:E107))</f>
        <v>#DIV/0!</v>
      </c>
      <c r="J107" s="233">
        <f>SUM(J98:J106)</f>
        <v>0</v>
      </c>
      <c r="K107" s="25" t="e">
        <f>J107/(SUM(D107:E107))</f>
        <v>#DIV/0!</v>
      </c>
      <c r="L107" s="175" t="s">
        <v>180</v>
      </c>
      <c r="M107" s="168"/>
    </row>
    <row r="108" spans="1:13" x14ac:dyDescent="0.2">
      <c r="A108" s="161" t="s">
        <v>110</v>
      </c>
      <c r="B108" s="162" t="s">
        <v>179</v>
      </c>
      <c r="C108" s="163"/>
      <c r="D108" s="223">
        <f>SUM(F108+H108+J108)</f>
        <v>0</v>
      </c>
      <c r="E108" s="132"/>
      <c r="F108" s="21">
        <v>0</v>
      </c>
      <c r="G108" s="42">
        <f>IF(ISERROR(F108/D108),0,F108/D108)</f>
        <v>0</v>
      </c>
      <c r="H108" s="21">
        <v>0</v>
      </c>
      <c r="I108" s="39">
        <f>IF(ISERROR(H108/D108),0,H108/D108)</f>
        <v>0</v>
      </c>
      <c r="J108" s="21">
        <v>0</v>
      </c>
      <c r="K108" s="39">
        <f>IF(ISERROR(J108/D108),0,J108/D108)</f>
        <v>0</v>
      </c>
      <c r="L108" s="86" t="s">
        <v>181</v>
      </c>
      <c r="M108" s="235"/>
    </row>
    <row r="109" spans="1:13" x14ac:dyDescent="0.2">
      <c r="A109" s="164"/>
      <c r="B109" s="162" t="s">
        <v>178</v>
      </c>
      <c r="C109" s="163"/>
      <c r="D109" s="223">
        <f t="shared" ref="D109:D111" si="30">SUM(F109+H109+J109)</f>
        <v>0</v>
      </c>
      <c r="E109" s="132"/>
      <c r="F109" s="21">
        <v>0</v>
      </c>
      <c r="G109" s="42">
        <f>IF(ISERROR(F109/D109),0,F109/D109)</f>
        <v>0</v>
      </c>
      <c r="H109" s="21">
        <v>0</v>
      </c>
      <c r="I109" s="39">
        <f>IF(ISERROR(H109/D109),0,H109/D109)</f>
        <v>0</v>
      </c>
      <c r="J109" s="21">
        <v>0</v>
      </c>
      <c r="K109" s="39">
        <f t="shared" ref="K109:K111" si="31">IF(ISERROR(J109/D109),0,J109/D109)</f>
        <v>0</v>
      </c>
      <c r="L109" s="86" t="s">
        <v>182</v>
      </c>
      <c r="M109" s="235"/>
    </row>
    <row r="110" spans="1:13" x14ac:dyDescent="0.2">
      <c r="A110" s="164"/>
      <c r="B110" s="162" t="s">
        <v>40</v>
      </c>
      <c r="C110" s="167"/>
      <c r="D110" s="223">
        <f t="shared" si="30"/>
        <v>0</v>
      </c>
      <c r="E110" s="156"/>
      <c r="F110" s="36">
        <v>0</v>
      </c>
      <c r="G110" s="42">
        <f>IF(ISERROR(F110/D110),0,F110/D110)</f>
        <v>0</v>
      </c>
      <c r="H110" s="36">
        <v>0</v>
      </c>
      <c r="I110" s="39">
        <f>IF(ISERROR(H110/D110),0,H110/D110)</f>
        <v>0</v>
      </c>
      <c r="J110" s="36">
        <v>0</v>
      </c>
      <c r="K110" s="39">
        <f t="shared" si="31"/>
        <v>0</v>
      </c>
      <c r="L110" s="86"/>
      <c r="M110" s="86"/>
    </row>
    <row r="111" spans="1:13" x14ac:dyDescent="0.2">
      <c r="A111" s="169"/>
      <c r="B111" s="162" t="s">
        <v>175</v>
      </c>
      <c r="C111" s="167"/>
      <c r="D111" s="223">
        <f t="shared" si="30"/>
        <v>0</v>
      </c>
      <c r="E111" s="156"/>
      <c r="F111" s="36">
        <v>0</v>
      </c>
      <c r="G111" s="42">
        <f>IF(ISERROR(F111/D111),0,F111/D111)</f>
        <v>0</v>
      </c>
      <c r="H111" s="36">
        <v>0</v>
      </c>
      <c r="I111" s="39">
        <f>IF(ISERROR(H111/D111),0,H111/D111)</f>
        <v>0</v>
      </c>
      <c r="J111" s="36">
        <v>0</v>
      </c>
      <c r="K111" s="39">
        <f t="shared" si="31"/>
        <v>0</v>
      </c>
      <c r="L111" s="86"/>
      <c r="M111" s="86"/>
    </row>
    <row r="112" spans="1:13" ht="15.75" x14ac:dyDescent="0.25">
      <c r="A112" s="143" t="s">
        <v>37</v>
      </c>
      <c r="B112" s="144"/>
      <c r="C112" s="145"/>
      <c r="D112" s="221">
        <f>SUM(D108:D111)</f>
        <v>0</v>
      </c>
      <c r="E112" s="228">
        <f>SUM(E108:E111)</f>
        <v>0</v>
      </c>
      <c r="F112" s="221">
        <f>SUM(F108:F111)</f>
        <v>0</v>
      </c>
      <c r="G112" s="30" t="e">
        <f>F112/(SUM(D112:E112))</f>
        <v>#DIV/0!</v>
      </c>
      <c r="H112" s="221">
        <f>SUM(H108:H111)</f>
        <v>0</v>
      </c>
      <c r="I112" s="31" t="e">
        <f>H112/(SUM(D112:E112))</f>
        <v>#DIV/0!</v>
      </c>
      <c r="J112" s="221">
        <f>SUM(J108:J111)</f>
        <v>0</v>
      </c>
      <c r="K112" s="31" t="e">
        <f>J112/(SUM(D112:E112))</f>
        <v>#DIV/0!</v>
      </c>
      <c r="L112" s="86"/>
      <c r="M112" s="86"/>
    </row>
    <row r="113" spans="1:14" ht="15.75" x14ac:dyDescent="0.25">
      <c r="A113" s="176" t="s">
        <v>44</v>
      </c>
      <c r="B113" s="177"/>
      <c r="C113" s="178"/>
      <c r="D113" s="43">
        <f>SUMIF($A41:$A112,"Group Subtotal",D41:D112)</f>
        <v>0</v>
      </c>
      <c r="E113" s="44">
        <f>SUMIF($A41:$A112,"Group Subtotal",E41:E112)</f>
        <v>0</v>
      </c>
      <c r="F113" s="44">
        <f>SUMIF($A41:$A112,"Group Subtotal",F41:F112)</f>
        <v>0</v>
      </c>
      <c r="G113" s="45" t="e">
        <f>F113/(SUM(D113:E113))</f>
        <v>#DIV/0!</v>
      </c>
      <c r="H113" s="44">
        <f>SUMIF($A41:$A112,"Group Subtotal",H41:H112)</f>
        <v>0</v>
      </c>
      <c r="I113" s="45" t="e">
        <f>H113/(SUM(D113:E113))</f>
        <v>#DIV/0!</v>
      </c>
      <c r="J113" s="44">
        <f>SUMIF($A41:$A112,"Group Subtotal",J41:J112)</f>
        <v>0</v>
      </c>
      <c r="K113" s="45" t="e">
        <f>J113/(SUM(D113:E113))</f>
        <v>#DIV/0!</v>
      </c>
      <c r="L113" s="86"/>
      <c r="M113" s="86"/>
    </row>
    <row r="114" spans="1:14" x14ac:dyDescent="0.2">
      <c r="A114" s="86"/>
      <c r="B114" s="86"/>
      <c r="C114" s="86"/>
      <c r="D114" s="86"/>
      <c r="E114" s="86"/>
      <c r="F114" s="90"/>
      <c r="G114" s="90"/>
      <c r="H114" s="90"/>
      <c r="I114" s="90"/>
      <c r="J114" s="179"/>
      <c r="K114" s="86"/>
      <c r="L114" s="86"/>
      <c r="M114" s="86"/>
    </row>
    <row r="115" spans="1:14" ht="15.75" x14ac:dyDescent="0.25">
      <c r="A115" s="86"/>
      <c r="B115" s="180" t="s">
        <v>135</v>
      </c>
      <c r="C115" s="86"/>
      <c r="D115" s="86"/>
      <c r="E115" s="86"/>
      <c r="F115" s="90"/>
      <c r="G115" s="90"/>
      <c r="H115" s="90"/>
      <c r="I115" s="90"/>
      <c r="J115" s="181"/>
      <c r="K115" s="86"/>
      <c r="L115" s="86"/>
      <c r="M115" s="86"/>
      <c r="N115" s="29"/>
    </row>
    <row r="116" spans="1:14" x14ac:dyDescent="0.2">
      <c r="A116" s="86"/>
      <c r="B116" s="182" t="s">
        <v>46</v>
      </c>
      <c r="C116" s="183" t="s">
        <v>49</v>
      </c>
      <c r="D116" s="86" t="s">
        <v>139</v>
      </c>
      <c r="E116" s="86"/>
      <c r="F116" s="86"/>
      <c r="G116" s="86"/>
      <c r="H116" s="184" t="s">
        <v>18</v>
      </c>
      <c r="I116" s="46">
        <f>IF(ISERROR(D113/D149),0,D113/D149)</f>
        <v>0</v>
      </c>
      <c r="J116" s="181"/>
      <c r="K116" s="86"/>
      <c r="L116" s="86"/>
      <c r="M116" s="86"/>
      <c r="N116" s="29"/>
    </row>
    <row r="117" spans="1:14" x14ac:dyDescent="0.2">
      <c r="A117" s="86"/>
      <c r="B117" s="182" t="s">
        <v>140</v>
      </c>
      <c r="C117" s="183" t="s">
        <v>49</v>
      </c>
      <c r="D117" s="86" t="s">
        <v>138</v>
      </c>
      <c r="E117" s="86"/>
      <c r="F117" s="90"/>
      <c r="G117" s="90"/>
      <c r="H117" s="184" t="s">
        <v>18</v>
      </c>
      <c r="I117" s="47">
        <f>IF(ISERROR(E113/D149),0,E113/D149)</f>
        <v>0</v>
      </c>
      <c r="J117" s="181"/>
      <c r="K117" s="86"/>
      <c r="L117" s="86"/>
      <c r="M117" s="86"/>
      <c r="N117" s="29"/>
    </row>
    <row r="118" spans="1:14" x14ac:dyDescent="0.2">
      <c r="A118" s="86"/>
      <c r="B118" s="182"/>
      <c r="C118" s="86"/>
      <c r="D118" s="86"/>
      <c r="E118" s="86"/>
      <c r="F118" s="90"/>
      <c r="G118" s="90"/>
      <c r="H118" s="90"/>
      <c r="I118" s="90"/>
      <c r="J118" s="90"/>
      <c r="K118" s="86"/>
      <c r="L118" s="86"/>
      <c r="M118" s="168"/>
      <c r="N118" s="29"/>
    </row>
    <row r="119" spans="1:14" ht="15.75" x14ac:dyDescent="0.25">
      <c r="A119" s="86"/>
      <c r="B119" s="180" t="s">
        <v>136</v>
      </c>
      <c r="C119" s="86"/>
      <c r="D119" s="86"/>
      <c r="E119" s="86"/>
      <c r="F119" s="90"/>
      <c r="G119" s="90"/>
      <c r="H119" s="90"/>
      <c r="I119" s="90"/>
      <c r="J119" s="90"/>
      <c r="K119" s="86"/>
      <c r="L119" s="86"/>
      <c r="M119" s="174"/>
      <c r="N119" s="29"/>
    </row>
    <row r="120" spans="1:14" ht="15.75" x14ac:dyDescent="0.25">
      <c r="A120" s="86"/>
      <c r="B120" s="182" t="s">
        <v>111</v>
      </c>
      <c r="C120" s="183" t="s">
        <v>49</v>
      </c>
      <c r="D120" s="86" t="s">
        <v>142</v>
      </c>
      <c r="E120" s="86"/>
      <c r="F120" s="90"/>
      <c r="G120" s="90"/>
      <c r="H120" s="184" t="s">
        <v>19</v>
      </c>
      <c r="I120" s="49">
        <f>IF(ISERROR(SUM(D108:D109)/D113),0,SUM(D108:D109)/D113)</f>
        <v>0</v>
      </c>
      <c r="J120" s="184"/>
      <c r="K120" s="86"/>
      <c r="L120" s="86"/>
      <c r="M120" s="174"/>
      <c r="N120" s="29"/>
    </row>
    <row r="121" spans="1:14" x14ac:dyDescent="0.2">
      <c r="A121" s="86"/>
      <c r="B121" s="182" t="s">
        <v>48</v>
      </c>
      <c r="C121" s="183" t="s">
        <v>49</v>
      </c>
      <c r="D121" s="86" t="s">
        <v>112</v>
      </c>
      <c r="E121" s="86"/>
      <c r="F121" s="90"/>
      <c r="G121" s="90"/>
      <c r="H121" s="184" t="s">
        <v>19</v>
      </c>
      <c r="I121" s="50">
        <f>IF(ISERROR(SUM(D55)/D113),0,SUM(D55)/D113)</f>
        <v>0</v>
      </c>
      <c r="J121" s="184"/>
      <c r="K121" s="86"/>
      <c r="L121" s="86"/>
      <c r="M121" s="168"/>
      <c r="N121" s="29"/>
    </row>
    <row r="122" spans="1:14" x14ac:dyDescent="0.2">
      <c r="A122" s="185"/>
      <c r="B122" s="186" t="s">
        <v>47</v>
      </c>
      <c r="C122" s="183" t="s">
        <v>49</v>
      </c>
      <c r="D122" s="86" t="s">
        <v>141</v>
      </c>
      <c r="E122" s="86"/>
      <c r="F122" s="90"/>
      <c r="G122" s="90"/>
      <c r="H122" s="184" t="s">
        <v>19</v>
      </c>
      <c r="I122" s="50">
        <f>IF(ISERROR(SUM(D60+D64+D66+D68+D77+D85+D91+D97+D107+D111+D57)/D113),0,SUM(D60+D64+D66+D68+D77+D85+D91+D97+D107+D110+D111+D57)/D113)</f>
        <v>0</v>
      </c>
      <c r="J122" s="184"/>
      <c r="K122" s="86"/>
      <c r="L122" s="86"/>
      <c r="M122" s="90"/>
      <c r="N122" s="11"/>
    </row>
    <row r="123" spans="1:14" x14ac:dyDescent="0.2">
      <c r="A123" s="86"/>
      <c r="B123" s="86"/>
      <c r="C123" s="86"/>
      <c r="D123" s="86"/>
      <c r="E123" s="86"/>
      <c r="F123" s="90"/>
      <c r="G123" s="90"/>
      <c r="H123" s="90"/>
      <c r="I123" s="90"/>
      <c r="J123" s="90"/>
      <c r="K123" s="86"/>
      <c r="L123" s="86"/>
      <c r="M123" s="187"/>
      <c r="N123" s="11"/>
    </row>
    <row r="124" spans="1:14" x14ac:dyDescent="0.2">
      <c r="A124" s="86"/>
      <c r="B124" s="86"/>
      <c r="C124" s="86"/>
      <c r="D124" s="86"/>
      <c r="E124" s="86"/>
      <c r="F124" s="90"/>
      <c r="G124" s="90"/>
      <c r="H124" s="90"/>
      <c r="I124" s="90"/>
      <c r="J124" s="90"/>
      <c r="K124" s="86"/>
      <c r="L124" s="86"/>
      <c r="M124" s="187"/>
      <c r="N124" s="11"/>
    </row>
    <row r="125" spans="1:14" x14ac:dyDescent="0.2">
      <c r="A125" s="86"/>
      <c r="B125" s="86"/>
      <c r="C125" s="86"/>
      <c r="D125" s="86"/>
      <c r="E125" s="86"/>
      <c r="F125" s="90"/>
      <c r="G125" s="90"/>
      <c r="H125" s="90"/>
      <c r="I125" s="90"/>
      <c r="J125" s="184"/>
      <c r="K125" s="86"/>
      <c r="L125" s="86"/>
      <c r="M125" s="86"/>
      <c r="N125" s="12"/>
    </row>
    <row r="126" spans="1:14" x14ac:dyDescent="0.2">
      <c r="A126" s="86"/>
      <c r="B126" s="86"/>
      <c r="C126" s="86"/>
      <c r="D126" s="86"/>
      <c r="E126" s="86"/>
      <c r="F126" s="90"/>
      <c r="G126" s="90"/>
      <c r="H126" s="90"/>
      <c r="I126" s="90"/>
      <c r="J126" s="184"/>
      <c r="K126" s="86"/>
      <c r="L126" s="86"/>
      <c r="M126" s="86"/>
    </row>
    <row r="127" spans="1:14" ht="15.75" x14ac:dyDescent="0.25">
      <c r="A127" s="86"/>
      <c r="B127" s="188" t="s">
        <v>32</v>
      </c>
      <c r="C127" s="188"/>
      <c r="D127" s="189"/>
      <c r="E127" s="190"/>
      <c r="F127" s="86"/>
      <c r="G127" s="191"/>
      <c r="H127" s="86"/>
      <c r="I127" s="86"/>
      <c r="J127" s="184"/>
      <c r="K127" s="86"/>
      <c r="L127" s="86" t="s">
        <v>34</v>
      </c>
      <c r="M127" s="48">
        <f>IF(ISERROR(SUM(D41:D54)/F38),0,SUM(D41:D54)/F38)</f>
        <v>0</v>
      </c>
    </row>
    <row r="128" spans="1:14" ht="15.75" x14ac:dyDescent="0.25">
      <c r="A128" s="86"/>
      <c r="B128" s="192"/>
      <c r="C128" s="86"/>
      <c r="D128" s="67"/>
      <c r="E128" s="193"/>
      <c r="F128" s="67"/>
      <c r="G128" s="194"/>
      <c r="H128" s="86"/>
      <c r="I128" s="86"/>
      <c r="J128" s="90"/>
      <c r="K128" s="86"/>
      <c r="L128" s="86" t="s">
        <v>51</v>
      </c>
      <c r="M128" s="86"/>
    </row>
    <row r="129" spans="1:13" ht="15.75" x14ac:dyDescent="0.25">
      <c r="A129" s="86"/>
      <c r="B129" s="86"/>
      <c r="C129" s="86"/>
      <c r="D129" s="98" t="s">
        <v>147</v>
      </c>
      <c r="E129" s="193"/>
      <c r="F129" s="98"/>
      <c r="G129" s="193"/>
      <c r="H129" s="98"/>
      <c r="I129" s="193"/>
      <c r="J129" s="90"/>
      <c r="K129" s="86"/>
      <c r="L129" s="184"/>
      <c r="M129" s="86"/>
    </row>
    <row r="130" spans="1:13" x14ac:dyDescent="0.2">
      <c r="A130" s="86"/>
      <c r="B130" s="86"/>
      <c r="C130" s="86"/>
      <c r="D130" s="86"/>
      <c r="E130" s="195"/>
      <c r="F130" s="86"/>
      <c r="G130" s="193"/>
      <c r="H130" s="86"/>
      <c r="I130" s="193"/>
      <c r="J130" s="90"/>
      <c r="K130" s="86"/>
      <c r="L130" s="86"/>
      <c r="M130" s="86"/>
    </row>
    <row r="131" spans="1:13" ht="15.75" x14ac:dyDescent="0.25">
      <c r="A131" s="86"/>
      <c r="B131" s="110" t="s">
        <v>144</v>
      </c>
      <c r="C131" s="110"/>
      <c r="D131" s="16">
        <f>F113</f>
        <v>0</v>
      </c>
      <c r="E131" s="196" t="e">
        <f>+D131/D149</f>
        <v>#DIV/0!</v>
      </c>
      <c r="F131" s="62"/>
      <c r="G131" s="174"/>
      <c r="H131" s="62"/>
      <c r="I131" s="174"/>
      <c r="J131" s="90"/>
      <c r="K131" s="86"/>
      <c r="L131" s="86"/>
      <c r="M131" s="86"/>
    </row>
    <row r="132" spans="1:13" x14ac:dyDescent="0.2">
      <c r="A132" s="86"/>
      <c r="B132" s="110" t="s">
        <v>118</v>
      </c>
      <c r="C132" s="110"/>
      <c r="D132" s="20"/>
      <c r="E132" s="197"/>
      <c r="F132" s="62"/>
      <c r="G132" s="198"/>
      <c r="H132" s="62"/>
      <c r="I132" s="198"/>
      <c r="J132" s="90"/>
      <c r="K132" s="86"/>
      <c r="L132" s="86" t="s">
        <v>35</v>
      </c>
      <c r="M132" s="48">
        <f>IF(ISERROR(SUM(D108:D109)/F38),0,SUM(D108:D109)/F38)</f>
        <v>0</v>
      </c>
    </row>
    <row r="133" spans="1:13" ht="15.75" x14ac:dyDescent="0.25">
      <c r="A133" s="86"/>
      <c r="B133" s="96" t="s">
        <v>145</v>
      </c>
      <c r="C133" s="96"/>
      <c r="D133" s="51"/>
      <c r="E133" s="199" t="e">
        <f>+D133/D150</f>
        <v>#DIV/0!</v>
      </c>
      <c r="F133" s="200"/>
      <c r="G133" s="157"/>
      <c r="H133" s="200"/>
      <c r="I133" s="90"/>
      <c r="J133" s="86"/>
      <c r="K133" s="86"/>
      <c r="L133" s="86" t="s">
        <v>50</v>
      </c>
      <c r="M133" s="86"/>
    </row>
    <row r="134" spans="1:13" ht="15.75" x14ac:dyDescent="0.25">
      <c r="A134" s="86"/>
      <c r="B134" s="201" t="s">
        <v>148</v>
      </c>
      <c r="C134" s="202"/>
      <c r="D134" s="72">
        <f>IF(ISERROR(D131/D133),0,D131/D133)</f>
        <v>0</v>
      </c>
      <c r="E134" s="197"/>
      <c r="F134" s="67"/>
      <c r="G134" s="198"/>
      <c r="H134" s="67"/>
      <c r="I134" s="198"/>
      <c r="J134" s="90"/>
      <c r="K134" s="86"/>
      <c r="L134" s="86"/>
      <c r="M134" s="86"/>
    </row>
    <row r="135" spans="1:13" ht="15.75" x14ac:dyDescent="0.25">
      <c r="A135" s="86"/>
      <c r="B135" s="86"/>
      <c r="C135" s="86"/>
      <c r="D135" s="71"/>
      <c r="E135" s="197"/>
      <c r="F135" s="71"/>
      <c r="G135" s="198"/>
      <c r="H135" s="71"/>
      <c r="I135" s="198"/>
      <c r="J135" s="90"/>
      <c r="K135" s="86"/>
      <c r="L135" s="86"/>
      <c r="M135" s="86"/>
    </row>
    <row r="136" spans="1:13" x14ac:dyDescent="0.2">
      <c r="A136" s="86"/>
      <c r="B136" s="86"/>
      <c r="C136" s="86"/>
      <c r="D136" s="86"/>
      <c r="E136" s="197"/>
      <c r="F136" s="86"/>
      <c r="G136" s="198"/>
      <c r="H136" s="86"/>
      <c r="I136" s="198"/>
      <c r="J136" s="90"/>
      <c r="K136" s="86"/>
      <c r="L136" s="86"/>
      <c r="M136" s="86"/>
    </row>
    <row r="137" spans="1:13" ht="15.75" x14ac:dyDescent="0.25">
      <c r="A137" s="86"/>
      <c r="B137" s="110" t="s">
        <v>149</v>
      </c>
      <c r="C137" s="110"/>
      <c r="D137" s="16">
        <f>H113</f>
        <v>0</v>
      </c>
      <c r="E137" s="196" t="e">
        <f>+D137/D149</f>
        <v>#DIV/0!</v>
      </c>
      <c r="F137" s="62"/>
      <c r="G137" s="174"/>
      <c r="H137" s="62"/>
      <c r="I137" s="174"/>
      <c r="J137" s="90"/>
      <c r="K137" s="86"/>
      <c r="L137" s="86"/>
      <c r="M137" s="86"/>
    </row>
    <row r="138" spans="1:13" x14ac:dyDescent="0.2">
      <c r="A138" s="86"/>
      <c r="B138" s="110" t="s">
        <v>119</v>
      </c>
      <c r="C138" s="110"/>
      <c r="D138" s="16"/>
      <c r="E138" s="197"/>
      <c r="F138" s="62"/>
      <c r="G138" s="198"/>
      <c r="H138" s="62"/>
      <c r="I138" s="198"/>
      <c r="J138" s="90"/>
      <c r="K138" s="86"/>
      <c r="L138" s="86"/>
      <c r="M138" s="86"/>
    </row>
    <row r="139" spans="1:13" ht="15.75" x14ac:dyDescent="0.25">
      <c r="A139" s="86"/>
      <c r="B139" s="86" t="s">
        <v>43</v>
      </c>
      <c r="C139" s="86"/>
      <c r="D139" s="51"/>
      <c r="E139" s="199" t="e">
        <f>+D139/D150</f>
        <v>#DIV/0!</v>
      </c>
      <c r="F139" s="200"/>
      <c r="G139" s="157"/>
      <c r="H139" s="200"/>
      <c r="I139" s="90"/>
      <c r="J139" s="86"/>
      <c r="K139" s="86"/>
      <c r="L139" s="86"/>
      <c r="M139" s="86"/>
    </row>
    <row r="140" spans="1:13" ht="15.75" x14ac:dyDescent="0.25">
      <c r="A140" s="86"/>
      <c r="B140" s="203" t="s">
        <v>150</v>
      </c>
      <c r="C140" s="203"/>
      <c r="D140" s="72">
        <f>IF(ISERROR(D137/D139),0,D137/D139)</f>
        <v>0</v>
      </c>
      <c r="E140" s="197"/>
      <c r="F140" s="67"/>
      <c r="G140" s="198"/>
      <c r="H140" s="67"/>
      <c r="I140" s="204"/>
      <c r="J140" s="90"/>
      <c r="K140" s="86"/>
      <c r="L140" s="86"/>
      <c r="M140" s="86"/>
    </row>
    <row r="141" spans="1:13" x14ac:dyDescent="0.2">
      <c r="A141" s="86"/>
      <c r="B141" s="90"/>
      <c r="C141" s="90"/>
      <c r="D141" s="90"/>
      <c r="E141" s="204"/>
      <c r="F141" s="86"/>
      <c r="G141" s="204"/>
      <c r="H141" s="86"/>
      <c r="I141" s="204"/>
      <c r="J141" s="90"/>
      <c r="K141" s="86"/>
      <c r="L141" s="86"/>
      <c r="M141" s="86"/>
    </row>
    <row r="142" spans="1:13" x14ac:dyDescent="0.2">
      <c r="A142" s="86"/>
      <c r="B142" s="86"/>
      <c r="C142" s="90"/>
      <c r="D142" s="86"/>
      <c r="E142" s="204"/>
      <c r="F142" s="86"/>
      <c r="G142" s="204"/>
      <c r="H142" s="86"/>
      <c r="I142" s="204"/>
      <c r="J142" s="90"/>
      <c r="K142" s="86"/>
      <c r="L142" s="86"/>
      <c r="M142" s="86"/>
    </row>
    <row r="143" spans="1:13" ht="15.75" x14ac:dyDescent="0.25">
      <c r="A143" s="86"/>
      <c r="B143" s="110" t="s">
        <v>152</v>
      </c>
      <c r="C143" s="110"/>
      <c r="D143" s="16">
        <f>J113</f>
        <v>0</v>
      </c>
      <c r="E143" s="196" t="e">
        <f>+D143/D149</f>
        <v>#DIV/0!</v>
      </c>
      <c r="F143" s="62"/>
      <c r="G143" s="174"/>
      <c r="H143" s="62"/>
      <c r="I143" s="174"/>
      <c r="J143" s="90"/>
      <c r="K143" s="86"/>
      <c r="L143" s="86"/>
      <c r="M143" s="86"/>
    </row>
    <row r="144" spans="1:13" x14ac:dyDescent="0.2">
      <c r="A144" s="86"/>
      <c r="B144" s="110" t="s">
        <v>153</v>
      </c>
      <c r="C144" s="110"/>
      <c r="D144" s="16"/>
      <c r="E144" s="197"/>
      <c r="F144" s="62"/>
      <c r="G144" s="198"/>
      <c r="H144" s="62"/>
      <c r="I144" s="198"/>
      <c r="J144" s="90"/>
      <c r="K144" s="86"/>
      <c r="L144" s="86"/>
      <c r="M144" s="86"/>
    </row>
    <row r="145" spans="1:13" ht="15.75" x14ac:dyDescent="0.25">
      <c r="A145" s="86"/>
      <c r="B145" s="86" t="s">
        <v>154</v>
      </c>
      <c r="C145" s="86"/>
      <c r="D145" s="51"/>
      <c r="E145" s="199" t="e">
        <f>+D145/D150</f>
        <v>#DIV/0!</v>
      </c>
      <c r="F145" s="200"/>
      <c r="G145" s="157"/>
      <c r="H145" s="200"/>
      <c r="I145" s="90"/>
      <c r="J145" s="86"/>
      <c r="K145" s="86"/>
      <c r="L145" s="86"/>
      <c r="M145" s="86"/>
    </row>
    <row r="146" spans="1:13" ht="15.75" x14ac:dyDescent="0.25">
      <c r="A146" s="86"/>
      <c r="B146" s="203" t="s">
        <v>155</v>
      </c>
      <c r="C146" s="203"/>
      <c r="D146" s="72">
        <f>IF(ISERROR(D143/D145),0,D143/D145)</f>
        <v>0</v>
      </c>
      <c r="E146" s="195"/>
      <c r="F146" s="67"/>
      <c r="G146" s="198"/>
      <c r="H146" s="67"/>
      <c r="I146" s="204"/>
      <c r="J146" s="90"/>
      <c r="K146" s="86"/>
      <c r="L146" s="86"/>
      <c r="M146" s="86"/>
    </row>
    <row r="147" spans="1:13" x14ac:dyDescent="0.2">
      <c r="A147" s="86"/>
      <c r="B147" s="86"/>
      <c r="C147" s="70"/>
      <c r="D147" s="70"/>
      <c r="E147" s="205"/>
      <c r="F147" s="86"/>
      <c r="G147" s="205"/>
      <c r="H147" s="86"/>
      <c r="I147" s="205"/>
      <c r="J147" s="90"/>
      <c r="K147" s="86"/>
      <c r="L147" s="86"/>
      <c r="M147" s="86"/>
    </row>
    <row r="148" spans="1:13" x14ac:dyDescent="0.2">
      <c r="A148" s="86"/>
      <c r="B148" s="100"/>
      <c r="C148" s="100"/>
      <c r="D148" s="100"/>
      <c r="E148" s="205"/>
      <c r="F148" s="86"/>
      <c r="G148" s="205"/>
      <c r="H148" s="86"/>
      <c r="I148" s="205"/>
      <c r="J148" s="90"/>
      <c r="K148" s="86"/>
      <c r="L148" s="86"/>
      <c r="M148" s="86"/>
    </row>
    <row r="149" spans="1:13" ht="15.75" x14ac:dyDescent="0.25">
      <c r="A149" s="86"/>
      <c r="B149" s="206" t="s">
        <v>157</v>
      </c>
      <c r="C149" s="207"/>
      <c r="D149" s="208">
        <f>+D131+D137+D143</f>
        <v>0</v>
      </c>
      <c r="E149" s="205"/>
      <c r="F149" s="209"/>
      <c r="G149" s="205"/>
      <c r="H149" s="209"/>
      <c r="I149" s="205"/>
      <c r="J149" s="90"/>
      <c r="K149" s="86"/>
      <c r="L149" s="86"/>
      <c r="M149" s="86"/>
    </row>
    <row r="150" spans="1:13" ht="15.75" x14ac:dyDescent="0.25">
      <c r="A150" s="86"/>
      <c r="B150" s="210" t="s">
        <v>156</v>
      </c>
      <c r="C150" s="211"/>
      <c r="D150" s="212">
        <f>D133+D139+D145</f>
        <v>0</v>
      </c>
      <c r="E150" s="205"/>
      <c r="F150" s="157"/>
      <c r="G150" s="204"/>
      <c r="H150" s="157"/>
      <c r="I150" s="204"/>
      <c r="J150" s="90"/>
      <c r="K150" s="86"/>
      <c r="L150" s="86"/>
      <c r="M150" s="86"/>
    </row>
  </sheetData>
  <mergeCells count="8">
    <mergeCell ref="L47:M48"/>
    <mergeCell ref="L44:M45"/>
    <mergeCell ref="L41:M42"/>
    <mergeCell ref="E1:F1"/>
    <mergeCell ref="D5:H5"/>
    <mergeCell ref="B133:C133"/>
    <mergeCell ref="B134:C134"/>
    <mergeCell ref="F39:K39"/>
  </mergeCells>
  <phoneticPr fontId="0" type="noConversion"/>
  <conditionalFormatting sqref="D133 D139">
    <cfRule type="cellIs" dxfId="5" priority="7" stopIfTrue="1" operator="equal">
      <formula>0</formula>
    </cfRule>
  </conditionalFormatting>
  <conditionalFormatting sqref="D145">
    <cfRule type="cellIs" dxfId="4" priority="4" stopIfTrue="1" operator="equal">
      <formula>0</formula>
    </cfRule>
  </conditionalFormatting>
  <conditionalFormatting sqref="L41">
    <cfRule type="cellIs" dxfId="3" priority="8" stopIfTrue="1" operator="equal">
      <formula>"ERROR: Revenue Must Equal Expenses"</formula>
    </cfRule>
  </conditionalFormatting>
  <conditionalFormatting sqref="L44">
    <cfRule type="cellIs" dxfId="2" priority="6" stopIfTrue="1" operator="equal">
      <formula>"ERROR: Revenue Must Equal Expenses"</formula>
    </cfRule>
  </conditionalFormatting>
  <conditionalFormatting sqref="L47">
    <cfRule type="cellIs" dxfId="1" priority="2" stopIfTrue="1" operator="equal">
      <formula>"ERROR: Revenue Must Equal Expenses"</formula>
    </cfRule>
  </conditionalFormatting>
  <conditionalFormatting sqref="L79">
    <cfRule type="cellIs" dxfId="0" priority="14" stopIfTrue="1" operator="equal">
      <formula>"WARNING: Revenue Must Equal Expenses"</formula>
    </cfRule>
  </conditionalFormatting>
  <pageMargins left="0.72" right="0.52" top="0.3" bottom="0.22" header="0.27" footer="0.2"/>
  <pageSetup paperSize="11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6"/>
  <sheetViews>
    <sheetView zoomScale="80" zoomScaleNormal="80" workbookViewId="0">
      <selection activeCell="A2" sqref="A2"/>
    </sheetView>
  </sheetViews>
  <sheetFormatPr defaultRowHeight="12.75" x14ac:dyDescent="0.2"/>
  <cols>
    <col min="1" max="1" width="36.7109375" customWidth="1"/>
    <col min="2" max="2" width="11.85546875" customWidth="1"/>
    <col min="3" max="3" width="15" bestFit="1" customWidth="1"/>
    <col min="4" max="4" width="15.7109375" customWidth="1"/>
    <col min="5" max="5" width="15" bestFit="1" customWidth="1"/>
    <col min="6" max="6" width="17" customWidth="1"/>
    <col min="7" max="7" width="15" bestFit="1" customWidth="1"/>
    <col min="8" max="8" width="17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5">
      <c r="A2" s="98" t="s">
        <v>125</v>
      </c>
      <c r="B2" s="98"/>
      <c r="C2" s="98"/>
      <c r="D2" s="98"/>
      <c r="E2" s="236"/>
      <c r="F2" s="236"/>
      <c r="G2" s="236"/>
      <c r="H2" s="236"/>
    </row>
    <row r="3" spans="1:8" ht="15.75" x14ac:dyDescent="0.25">
      <c r="A3" s="98" t="s">
        <v>64</v>
      </c>
      <c r="B3" s="98"/>
      <c r="C3" s="98"/>
      <c r="D3" s="98"/>
      <c r="E3" s="236"/>
      <c r="F3" s="236"/>
      <c r="G3" s="236"/>
      <c r="H3" s="236"/>
    </row>
    <row r="4" spans="1:8" x14ac:dyDescent="0.2">
      <c r="A4" s="237" t="s">
        <v>65</v>
      </c>
      <c r="B4" s="236"/>
      <c r="C4" s="236"/>
      <c r="D4" s="236"/>
      <c r="E4" s="236"/>
      <c r="F4" s="236"/>
      <c r="G4" s="236"/>
      <c r="H4" s="236"/>
    </row>
    <row r="5" spans="1:8" x14ac:dyDescent="0.2">
      <c r="A5" s="238" t="s">
        <v>66</v>
      </c>
      <c r="B5" s="236"/>
      <c r="C5" s="236"/>
      <c r="D5" s="236"/>
      <c r="E5" s="236"/>
      <c r="F5" s="236"/>
      <c r="G5" s="236"/>
      <c r="H5" s="236"/>
    </row>
    <row r="6" spans="1:8" x14ac:dyDescent="0.2">
      <c r="A6" s="238" t="s">
        <v>67</v>
      </c>
      <c r="B6" s="236"/>
      <c r="C6" s="236"/>
      <c r="D6" s="236"/>
      <c r="E6" s="236"/>
      <c r="F6" s="236"/>
      <c r="G6" s="236"/>
      <c r="H6" s="236"/>
    </row>
    <row r="7" spans="1:8" ht="13.5" thickBot="1" x14ac:dyDescent="0.25">
      <c r="A7" s="239"/>
      <c r="B7" s="239"/>
      <c r="C7" s="239"/>
      <c r="D7" s="239"/>
      <c r="E7" s="239"/>
      <c r="F7" s="239"/>
      <c r="G7" s="239"/>
      <c r="H7" s="239"/>
    </row>
    <row r="8" spans="1:8" ht="81.75" customHeight="1" thickBot="1" x14ac:dyDescent="0.25">
      <c r="A8" s="240" t="s">
        <v>68</v>
      </c>
      <c r="B8" s="241" t="s">
        <v>123</v>
      </c>
      <c r="C8" s="241" t="s">
        <v>163</v>
      </c>
      <c r="D8" s="242" t="s">
        <v>164</v>
      </c>
      <c r="E8" s="241" t="s">
        <v>160</v>
      </c>
      <c r="F8" s="242" t="s">
        <v>161</v>
      </c>
      <c r="G8" s="241" t="s">
        <v>165</v>
      </c>
      <c r="H8" s="242" t="s">
        <v>166</v>
      </c>
    </row>
    <row r="9" spans="1:8" x14ac:dyDescent="0.2">
      <c r="A9" s="243" t="s">
        <v>113</v>
      </c>
      <c r="B9" s="244"/>
      <c r="C9" s="245"/>
      <c r="D9" s="245"/>
      <c r="E9" s="245"/>
      <c r="F9" s="246"/>
      <c r="G9" s="245"/>
      <c r="H9" s="246"/>
    </row>
    <row r="10" spans="1:8" x14ac:dyDescent="0.2">
      <c r="A10" s="247" t="s">
        <v>82</v>
      </c>
      <c r="B10" s="4"/>
      <c r="C10" s="53"/>
      <c r="D10" s="250">
        <f t="shared" ref="D10:D15" si="0">B10*C10</f>
        <v>0</v>
      </c>
      <c r="E10" s="53"/>
      <c r="F10" s="251">
        <f t="shared" ref="F10:F15" si="1">B10*E10</f>
        <v>0</v>
      </c>
      <c r="G10" s="53"/>
      <c r="H10" s="251">
        <f>B10*G10</f>
        <v>0</v>
      </c>
    </row>
    <row r="11" spans="1:8" x14ac:dyDescent="0.2">
      <c r="A11" s="247" t="s">
        <v>82</v>
      </c>
      <c r="B11" s="4"/>
      <c r="C11" s="53"/>
      <c r="D11" s="250">
        <f t="shared" si="0"/>
        <v>0</v>
      </c>
      <c r="E11" s="53"/>
      <c r="F11" s="251">
        <f t="shared" si="1"/>
        <v>0</v>
      </c>
      <c r="G11" s="53"/>
      <c r="H11" s="251">
        <f t="shared" ref="H11:H15" si="2">B11*G11</f>
        <v>0</v>
      </c>
    </row>
    <row r="12" spans="1:8" x14ac:dyDescent="0.2">
      <c r="A12" s="247" t="s">
        <v>82</v>
      </c>
      <c r="B12" s="4"/>
      <c r="C12" s="53"/>
      <c r="D12" s="250">
        <f t="shared" si="0"/>
        <v>0</v>
      </c>
      <c r="E12" s="53"/>
      <c r="F12" s="251">
        <f t="shared" si="1"/>
        <v>0</v>
      </c>
      <c r="G12" s="53"/>
      <c r="H12" s="251">
        <f t="shared" si="2"/>
        <v>0</v>
      </c>
    </row>
    <row r="13" spans="1:8" x14ac:dyDescent="0.2">
      <c r="A13" s="247" t="s">
        <v>82</v>
      </c>
      <c r="B13" s="4"/>
      <c r="C13" s="53"/>
      <c r="D13" s="250">
        <f t="shared" si="0"/>
        <v>0</v>
      </c>
      <c r="E13" s="53"/>
      <c r="F13" s="251">
        <f t="shared" si="1"/>
        <v>0</v>
      </c>
      <c r="G13" s="53"/>
      <c r="H13" s="251">
        <f t="shared" si="2"/>
        <v>0</v>
      </c>
    </row>
    <row r="14" spans="1:8" x14ac:dyDescent="0.2">
      <c r="A14" s="247" t="s">
        <v>82</v>
      </c>
      <c r="B14" s="4"/>
      <c r="C14" s="53"/>
      <c r="D14" s="250">
        <f t="shared" si="0"/>
        <v>0</v>
      </c>
      <c r="E14" s="53"/>
      <c r="F14" s="251">
        <f t="shared" si="1"/>
        <v>0</v>
      </c>
      <c r="G14" s="53"/>
      <c r="H14" s="251">
        <f t="shared" si="2"/>
        <v>0</v>
      </c>
    </row>
    <row r="15" spans="1:8" x14ac:dyDescent="0.2">
      <c r="A15" s="247" t="s">
        <v>82</v>
      </c>
      <c r="B15" s="4"/>
      <c r="C15" s="53"/>
      <c r="D15" s="250">
        <f t="shared" si="0"/>
        <v>0</v>
      </c>
      <c r="E15" s="53"/>
      <c r="F15" s="251">
        <f t="shared" si="1"/>
        <v>0</v>
      </c>
      <c r="G15" s="53"/>
      <c r="H15" s="251">
        <f t="shared" si="2"/>
        <v>0</v>
      </c>
    </row>
    <row r="16" spans="1:8" x14ac:dyDescent="0.2">
      <c r="A16" s="252" t="s">
        <v>82</v>
      </c>
      <c r="B16" s="253" t="s">
        <v>69</v>
      </c>
      <c r="C16" s="254" t="s">
        <v>70</v>
      </c>
      <c r="D16" s="255">
        <f>SUM(D10:D15)</f>
        <v>0</v>
      </c>
      <c r="E16" s="254" t="s">
        <v>70</v>
      </c>
      <c r="F16" s="255">
        <f>SUM(F10:F15)</f>
        <v>0</v>
      </c>
      <c r="G16" s="254" t="s">
        <v>70</v>
      </c>
      <c r="H16" s="255">
        <f>SUM(H10:H15)</f>
        <v>0</v>
      </c>
    </row>
    <row r="17" spans="1:8" x14ac:dyDescent="0.2">
      <c r="A17" s="256" t="s">
        <v>71</v>
      </c>
      <c r="B17" s="257"/>
      <c r="C17" s="257"/>
      <c r="D17" s="257"/>
      <c r="E17" s="257"/>
      <c r="F17" s="258"/>
      <c r="G17" s="257"/>
      <c r="H17" s="258"/>
    </row>
    <row r="18" spans="1:8" x14ac:dyDescent="0.2">
      <c r="A18" s="2"/>
      <c r="B18" s="4"/>
      <c r="C18" s="53"/>
      <c r="D18" s="250">
        <f t="shared" ref="D18:D23" si="3">B18*C18</f>
        <v>0</v>
      </c>
      <c r="E18" s="53"/>
      <c r="F18" s="251">
        <f t="shared" ref="F18:F23" si="4">B18*E18</f>
        <v>0</v>
      </c>
      <c r="G18" s="53"/>
      <c r="H18" s="251">
        <f>B18*G18</f>
        <v>0</v>
      </c>
    </row>
    <row r="19" spans="1:8" x14ac:dyDescent="0.2">
      <c r="A19" s="2"/>
      <c r="B19" s="4"/>
      <c r="C19" s="53"/>
      <c r="D19" s="250">
        <f t="shared" si="3"/>
        <v>0</v>
      </c>
      <c r="E19" s="53"/>
      <c r="F19" s="251">
        <f t="shared" si="4"/>
        <v>0</v>
      </c>
      <c r="G19" s="53"/>
      <c r="H19" s="251">
        <f t="shared" ref="H19:H23" si="5">B19*G19</f>
        <v>0</v>
      </c>
    </row>
    <row r="20" spans="1:8" x14ac:dyDescent="0.2">
      <c r="A20" s="2"/>
      <c r="B20" s="4"/>
      <c r="C20" s="53"/>
      <c r="D20" s="250">
        <f t="shared" si="3"/>
        <v>0</v>
      </c>
      <c r="E20" s="53"/>
      <c r="F20" s="251">
        <f t="shared" si="4"/>
        <v>0</v>
      </c>
      <c r="G20" s="53"/>
      <c r="H20" s="251">
        <f t="shared" si="5"/>
        <v>0</v>
      </c>
    </row>
    <row r="21" spans="1:8" x14ac:dyDescent="0.2">
      <c r="A21" s="2"/>
      <c r="B21" s="4"/>
      <c r="C21" s="53"/>
      <c r="D21" s="250">
        <f t="shared" si="3"/>
        <v>0</v>
      </c>
      <c r="E21" s="53"/>
      <c r="F21" s="251">
        <f t="shared" si="4"/>
        <v>0</v>
      </c>
      <c r="G21" s="53"/>
      <c r="H21" s="251">
        <f t="shared" si="5"/>
        <v>0</v>
      </c>
    </row>
    <row r="22" spans="1:8" x14ac:dyDescent="0.2">
      <c r="A22" s="2"/>
      <c r="B22" s="4"/>
      <c r="C22" s="53"/>
      <c r="D22" s="250">
        <f t="shared" si="3"/>
        <v>0</v>
      </c>
      <c r="E22" s="53"/>
      <c r="F22" s="251">
        <f t="shared" si="4"/>
        <v>0</v>
      </c>
      <c r="G22" s="53"/>
      <c r="H22" s="251">
        <f t="shared" si="5"/>
        <v>0</v>
      </c>
    </row>
    <row r="23" spans="1:8" x14ac:dyDescent="0.2">
      <c r="A23" s="2"/>
      <c r="B23" s="4"/>
      <c r="C23" s="53"/>
      <c r="D23" s="250">
        <f t="shared" si="3"/>
        <v>0</v>
      </c>
      <c r="E23" s="53"/>
      <c r="F23" s="251">
        <f t="shared" si="4"/>
        <v>0</v>
      </c>
      <c r="G23" s="53"/>
      <c r="H23" s="251">
        <f t="shared" si="5"/>
        <v>0</v>
      </c>
    </row>
    <row r="24" spans="1:8" x14ac:dyDescent="0.2">
      <c r="A24" s="252"/>
      <c r="B24" s="253" t="s">
        <v>69</v>
      </c>
      <c r="C24" s="254" t="s">
        <v>70</v>
      </c>
      <c r="D24" s="255">
        <f>SUM(D18:D23)</f>
        <v>0</v>
      </c>
      <c r="E24" s="254" t="s">
        <v>70</v>
      </c>
      <c r="F24" s="255">
        <f>SUM(F18:F23)</f>
        <v>0</v>
      </c>
      <c r="G24" s="254" t="s">
        <v>70</v>
      </c>
      <c r="H24" s="255">
        <f>SUM(H18:H23)</f>
        <v>0</v>
      </c>
    </row>
    <row r="25" spans="1:8" x14ac:dyDescent="0.2">
      <c r="A25" s="256" t="s">
        <v>72</v>
      </c>
      <c r="B25" s="259"/>
      <c r="C25" s="260"/>
      <c r="D25" s="257"/>
      <c r="E25" s="260"/>
      <c r="F25" s="258"/>
      <c r="G25" s="260"/>
      <c r="H25" s="258"/>
    </row>
    <row r="26" spans="1:8" x14ac:dyDescent="0.2">
      <c r="A26" s="2"/>
      <c r="B26" s="4"/>
      <c r="C26" s="53"/>
      <c r="D26" s="250">
        <f t="shared" ref="D26:D31" si="6">B26*C26</f>
        <v>0</v>
      </c>
      <c r="E26" s="53"/>
      <c r="F26" s="251">
        <f t="shared" ref="F26:F31" si="7">B26*E26</f>
        <v>0</v>
      </c>
      <c r="G26" s="53"/>
      <c r="H26" s="251">
        <f>B26*G26</f>
        <v>0</v>
      </c>
    </row>
    <row r="27" spans="1:8" x14ac:dyDescent="0.2">
      <c r="A27" s="2"/>
      <c r="B27" s="4"/>
      <c r="C27" s="53"/>
      <c r="D27" s="250">
        <f t="shared" si="6"/>
        <v>0</v>
      </c>
      <c r="E27" s="53"/>
      <c r="F27" s="251">
        <f t="shared" si="7"/>
        <v>0</v>
      </c>
      <c r="G27" s="53"/>
      <c r="H27" s="251">
        <f t="shared" ref="H27:H31" si="8">B27*G27</f>
        <v>0</v>
      </c>
    </row>
    <row r="28" spans="1:8" x14ac:dyDescent="0.2">
      <c r="A28" s="2"/>
      <c r="B28" s="4"/>
      <c r="C28" s="53"/>
      <c r="D28" s="250">
        <f t="shared" si="6"/>
        <v>0</v>
      </c>
      <c r="E28" s="53"/>
      <c r="F28" s="251">
        <f t="shared" si="7"/>
        <v>0</v>
      </c>
      <c r="G28" s="53"/>
      <c r="H28" s="251">
        <f t="shared" si="8"/>
        <v>0</v>
      </c>
    </row>
    <row r="29" spans="1:8" x14ac:dyDescent="0.2">
      <c r="A29" s="2"/>
      <c r="B29" s="4"/>
      <c r="C29" s="53"/>
      <c r="D29" s="250">
        <f t="shared" si="6"/>
        <v>0</v>
      </c>
      <c r="E29" s="53"/>
      <c r="F29" s="251">
        <f t="shared" si="7"/>
        <v>0</v>
      </c>
      <c r="G29" s="53"/>
      <c r="H29" s="251">
        <f t="shared" si="8"/>
        <v>0</v>
      </c>
    </row>
    <row r="30" spans="1:8" x14ac:dyDescent="0.2">
      <c r="A30" s="2"/>
      <c r="B30" s="4"/>
      <c r="C30" s="53"/>
      <c r="D30" s="250">
        <f t="shared" si="6"/>
        <v>0</v>
      </c>
      <c r="E30" s="53"/>
      <c r="F30" s="251">
        <f t="shared" si="7"/>
        <v>0</v>
      </c>
      <c r="G30" s="53"/>
      <c r="H30" s="251">
        <f t="shared" si="8"/>
        <v>0</v>
      </c>
    </row>
    <row r="31" spans="1:8" x14ac:dyDescent="0.2">
      <c r="A31" s="2"/>
      <c r="B31" s="4"/>
      <c r="C31" s="53"/>
      <c r="D31" s="250">
        <f t="shared" si="6"/>
        <v>0</v>
      </c>
      <c r="E31" s="53"/>
      <c r="F31" s="251">
        <f t="shared" si="7"/>
        <v>0</v>
      </c>
      <c r="G31" s="53"/>
      <c r="H31" s="251">
        <f t="shared" si="8"/>
        <v>0</v>
      </c>
    </row>
    <row r="32" spans="1:8" x14ac:dyDescent="0.2">
      <c r="A32" s="252"/>
      <c r="B32" s="253" t="s">
        <v>69</v>
      </c>
      <c r="C32" s="254" t="s">
        <v>70</v>
      </c>
      <c r="D32" s="255">
        <f>SUM(D26:D31)</f>
        <v>0</v>
      </c>
      <c r="E32" s="254" t="s">
        <v>70</v>
      </c>
      <c r="F32" s="255">
        <f>SUM(F26:F31)</f>
        <v>0</v>
      </c>
      <c r="G32" s="254" t="s">
        <v>70</v>
      </c>
      <c r="H32" s="255">
        <f>SUM(H26:H31)</f>
        <v>0</v>
      </c>
    </row>
    <row r="33" spans="1:8" x14ac:dyDescent="0.2">
      <c r="A33" s="256" t="s">
        <v>73</v>
      </c>
      <c r="B33" s="259"/>
      <c r="C33" s="260"/>
      <c r="D33" s="257"/>
      <c r="E33" s="260"/>
      <c r="F33" s="258"/>
      <c r="G33" s="260"/>
      <c r="H33" s="258"/>
    </row>
    <row r="34" spans="1:8" x14ac:dyDescent="0.2">
      <c r="A34" s="2"/>
      <c r="B34" s="4"/>
      <c r="C34" s="53"/>
      <c r="D34" s="250">
        <f t="shared" ref="D34:D39" si="9">B34*C34</f>
        <v>0</v>
      </c>
      <c r="E34" s="53"/>
      <c r="F34" s="251">
        <f t="shared" ref="F34:F39" si="10">B34*E34</f>
        <v>0</v>
      </c>
      <c r="G34" s="53"/>
      <c r="H34" s="251">
        <f>B34*G34</f>
        <v>0</v>
      </c>
    </row>
    <row r="35" spans="1:8" x14ac:dyDescent="0.2">
      <c r="A35" s="2"/>
      <c r="B35" s="4"/>
      <c r="C35" s="53"/>
      <c r="D35" s="250">
        <f t="shared" si="9"/>
        <v>0</v>
      </c>
      <c r="E35" s="53"/>
      <c r="F35" s="251">
        <f t="shared" si="10"/>
        <v>0</v>
      </c>
      <c r="G35" s="53"/>
      <c r="H35" s="251">
        <f t="shared" ref="H35:H39" si="11">B35*G35</f>
        <v>0</v>
      </c>
    </row>
    <row r="36" spans="1:8" x14ac:dyDescent="0.2">
      <c r="A36" s="2"/>
      <c r="B36" s="4"/>
      <c r="C36" s="53"/>
      <c r="D36" s="250">
        <f t="shared" si="9"/>
        <v>0</v>
      </c>
      <c r="E36" s="53"/>
      <c r="F36" s="251">
        <f t="shared" si="10"/>
        <v>0</v>
      </c>
      <c r="G36" s="53"/>
      <c r="H36" s="251">
        <f t="shared" si="11"/>
        <v>0</v>
      </c>
    </row>
    <row r="37" spans="1:8" x14ac:dyDescent="0.2">
      <c r="A37" s="2"/>
      <c r="B37" s="4"/>
      <c r="C37" s="53"/>
      <c r="D37" s="250">
        <f t="shared" si="9"/>
        <v>0</v>
      </c>
      <c r="E37" s="53"/>
      <c r="F37" s="251">
        <f t="shared" si="10"/>
        <v>0</v>
      </c>
      <c r="G37" s="53"/>
      <c r="H37" s="251">
        <f t="shared" si="11"/>
        <v>0</v>
      </c>
    </row>
    <row r="38" spans="1:8" x14ac:dyDescent="0.2">
      <c r="A38" s="2"/>
      <c r="B38" s="4"/>
      <c r="C38" s="53"/>
      <c r="D38" s="250">
        <f t="shared" si="9"/>
        <v>0</v>
      </c>
      <c r="E38" s="53"/>
      <c r="F38" s="251">
        <f t="shared" si="10"/>
        <v>0</v>
      </c>
      <c r="G38" s="53"/>
      <c r="H38" s="251">
        <f t="shared" si="11"/>
        <v>0</v>
      </c>
    </row>
    <row r="39" spans="1:8" x14ac:dyDescent="0.2">
      <c r="A39" s="2"/>
      <c r="B39" s="4"/>
      <c r="C39" s="53"/>
      <c r="D39" s="250">
        <f t="shared" si="9"/>
        <v>0</v>
      </c>
      <c r="E39" s="53"/>
      <c r="F39" s="251">
        <f t="shared" si="10"/>
        <v>0</v>
      </c>
      <c r="G39" s="53"/>
      <c r="H39" s="251">
        <f t="shared" si="11"/>
        <v>0</v>
      </c>
    </row>
    <row r="40" spans="1:8" x14ac:dyDescent="0.2">
      <c r="A40" s="252"/>
      <c r="B40" s="253" t="s">
        <v>69</v>
      </c>
      <c r="C40" s="254" t="s">
        <v>70</v>
      </c>
      <c r="D40" s="255">
        <f>SUM(D34:D39)</f>
        <v>0</v>
      </c>
      <c r="E40" s="254" t="s">
        <v>70</v>
      </c>
      <c r="F40" s="255">
        <f>SUM(F34:F39)</f>
        <v>0</v>
      </c>
      <c r="G40" s="254" t="s">
        <v>70</v>
      </c>
      <c r="H40" s="255">
        <f>SUM(H34:H39)</f>
        <v>0</v>
      </c>
    </row>
    <row r="41" spans="1:8" x14ac:dyDescent="0.2">
      <c r="A41" s="261" t="s">
        <v>74</v>
      </c>
      <c r="B41" s="259"/>
      <c r="C41" s="260"/>
      <c r="D41" s="257"/>
      <c r="E41" s="260"/>
      <c r="F41" s="258"/>
      <c r="G41" s="260"/>
      <c r="H41" s="258"/>
    </row>
    <row r="42" spans="1:8" x14ac:dyDescent="0.2">
      <c r="A42" s="2"/>
      <c r="B42" s="4"/>
      <c r="C42" s="53"/>
      <c r="D42" s="250">
        <f>B42*C42</f>
        <v>0</v>
      </c>
      <c r="E42" s="53"/>
      <c r="F42" s="251">
        <f>B42*E42</f>
        <v>0</v>
      </c>
      <c r="G42" s="53"/>
      <c r="H42" s="251">
        <f>B42*G42</f>
        <v>0</v>
      </c>
    </row>
    <row r="43" spans="1:8" x14ac:dyDescent="0.2">
      <c r="A43" s="2"/>
      <c r="B43" s="4"/>
      <c r="C43" s="53"/>
      <c r="D43" s="250">
        <f>B43*C43</f>
        <v>0</v>
      </c>
      <c r="E43" s="53"/>
      <c r="F43" s="251">
        <f>B43*E43</f>
        <v>0</v>
      </c>
      <c r="G43" s="53"/>
      <c r="H43" s="251">
        <f t="shared" ref="H43:H44" si="12">B43*G43</f>
        <v>0</v>
      </c>
    </row>
    <row r="44" spans="1:8" x14ac:dyDescent="0.2">
      <c r="A44" s="2"/>
      <c r="B44" s="4"/>
      <c r="C44" s="53"/>
      <c r="D44" s="250">
        <f>B44*C44</f>
        <v>0</v>
      </c>
      <c r="E44" s="53"/>
      <c r="F44" s="251">
        <f>B44*E44</f>
        <v>0</v>
      </c>
      <c r="G44" s="53"/>
      <c r="H44" s="251">
        <f t="shared" si="12"/>
        <v>0</v>
      </c>
    </row>
    <row r="45" spans="1:8" x14ac:dyDescent="0.2">
      <c r="A45" s="252"/>
      <c r="B45" s="253" t="s">
        <v>69</v>
      </c>
      <c r="C45" s="254" t="s">
        <v>70</v>
      </c>
      <c r="D45" s="255">
        <f>SUM(D42:D44)</f>
        <v>0</v>
      </c>
      <c r="E45" s="254" t="s">
        <v>70</v>
      </c>
      <c r="F45" s="255">
        <f>SUM(F42:F44)</f>
        <v>0</v>
      </c>
      <c r="G45" s="254" t="s">
        <v>70</v>
      </c>
      <c r="H45" s="255">
        <f>SUM(H42:H44)</f>
        <v>0</v>
      </c>
    </row>
    <row r="46" spans="1:8" x14ac:dyDescent="0.2">
      <c r="A46" s="261" t="s">
        <v>75</v>
      </c>
      <c r="B46" s="259"/>
      <c r="C46" s="260"/>
      <c r="D46" s="257"/>
      <c r="E46" s="260"/>
      <c r="F46" s="258"/>
      <c r="G46" s="260"/>
      <c r="H46" s="258"/>
    </row>
    <row r="47" spans="1:8" x14ac:dyDescent="0.2">
      <c r="A47" s="2"/>
      <c r="B47" s="4"/>
      <c r="C47" s="53"/>
      <c r="D47" s="250">
        <f>B47*C47</f>
        <v>0</v>
      </c>
      <c r="E47" s="53"/>
      <c r="F47" s="251">
        <f>B47*E47</f>
        <v>0</v>
      </c>
      <c r="G47" s="53"/>
      <c r="H47" s="251">
        <f>B47*G47</f>
        <v>0</v>
      </c>
    </row>
    <row r="48" spans="1:8" x14ac:dyDescent="0.2">
      <c r="A48" s="2"/>
      <c r="B48" s="4"/>
      <c r="C48" s="53"/>
      <c r="D48" s="250">
        <f>B48*C48</f>
        <v>0</v>
      </c>
      <c r="E48" s="53"/>
      <c r="F48" s="251">
        <f>B48*E48</f>
        <v>0</v>
      </c>
      <c r="G48" s="53"/>
      <c r="H48" s="251">
        <f t="shared" ref="H48:H49" si="13">B48*G48</f>
        <v>0</v>
      </c>
    </row>
    <row r="49" spans="1:8" x14ac:dyDescent="0.2">
      <c r="A49" s="2"/>
      <c r="B49" s="4"/>
      <c r="C49" s="53"/>
      <c r="D49" s="250">
        <f>B49*C49</f>
        <v>0</v>
      </c>
      <c r="E49" s="53"/>
      <c r="F49" s="251">
        <f>B49*E49</f>
        <v>0</v>
      </c>
      <c r="G49" s="53"/>
      <c r="H49" s="251">
        <f t="shared" si="13"/>
        <v>0</v>
      </c>
    </row>
    <row r="50" spans="1:8" x14ac:dyDescent="0.2">
      <c r="A50" s="252"/>
      <c r="B50" s="253" t="s">
        <v>69</v>
      </c>
      <c r="C50" s="254" t="s">
        <v>70</v>
      </c>
      <c r="D50" s="255">
        <f>SUM(D47:D49)</f>
        <v>0</v>
      </c>
      <c r="E50" s="254" t="s">
        <v>70</v>
      </c>
      <c r="F50" s="255">
        <f>SUM(F47:F49)</f>
        <v>0</v>
      </c>
      <c r="G50" s="254" t="s">
        <v>70</v>
      </c>
      <c r="H50" s="255">
        <f>SUM(H47:H49)</f>
        <v>0</v>
      </c>
    </row>
    <row r="51" spans="1:8" x14ac:dyDescent="0.2">
      <c r="A51" s="261" t="s">
        <v>126</v>
      </c>
      <c r="B51" s="259"/>
      <c r="C51" s="260"/>
      <c r="D51" s="257"/>
      <c r="E51" s="260"/>
      <c r="F51" s="258"/>
      <c r="G51" s="260"/>
      <c r="H51" s="258"/>
    </row>
    <row r="52" spans="1:8" x14ac:dyDescent="0.2">
      <c r="A52" s="2"/>
      <c r="B52" s="4"/>
      <c r="C52" s="53"/>
      <c r="D52" s="250">
        <f>B52*C52</f>
        <v>0</v>
      </c>
      <c r="E52" s="53"/>
      <c r="F52" s="251">
        <f>B52*E52</f>
        <v>0</v>
      </c>
      <c r="G52" s="53"/>
      <c r="H52" s="251">
        <f>B52*G52</f>
        <v>0</v>
      </c>
    </row>
    <row r="53" spans="1:8" x14ac:dyDescent="0.2">
      <c r="A53" s="2"/>
      <c r="B53" s="4"/>
      <c r="C53" s="53"/>
      <c r="D53" s="250">
        <f>B53*C53</f>
        <v>0</v>
      </c>
      <c r="E53" s="53"/>
      <c r="F53" s="251">
        <f>B53*E53</f>
        <v>0</v>
      </c>
      <c r="G53" s="53"/>
      <c r="H53" s="251">
        <f t="shared" ref="H53:H54" si="14">B53*G53</f>
        <v>0</v>
      </c>
    </row>
    <row r="54" spans="1:8" x14ac:dyDescent="0.2">
      <c r="A54" s="2"/>
      <c r="B54" s="4"/>
      <c r="C54" s="53"/>
      <c r="D54" s="250">
        <f>B54*C54</f>
        <v>0</v>
      </c>
      <c r="E54" s="53"/>
      <c r="F54" s="251">
        <f>B54*E54</f>
        <v>0</v>
      </c>
      <c r="G54" s="53"/>
      <c r="H54" s="251">
        <f t="shared" si="14"/>
        <v>0</v>
      </c>
    </row>
    <row r="55" spans="1:8" x14ac:dyDescent="0.2">
      <c r="A55" s="252"/>
      <c r="B55" s="253" t="s">
        <v>69</v>
      </c>
      <c r="C55" s="254" t="s">
        <v>70</v>
      </c>
      <c r="D55" s="255">
        <f>SUM(D52:D54)</f>
        <v>0</v>
      </c>
      <c r="E55" s="254" t="s">
        <v>70</v>
      </c>
      <c r="F55" s="255">
        <f>SUM(F52:F54)</f>
        <v>0</v>
      </c>
      <c r="G55" s="254" t="s">
        <v>70</v>
      </c>
      <c r="H55" s="255">
        <f>SUM(H52:H54)</f>
        <v>0</v>
      </c>
    </row>
    <row r="56" spans="1:8" s="3" customFormat="1" x14ac:dyDescent="0.2">
      <c r="A56" s="262"/>
      <c r="B56" s="263"/>
      <c r="C56" s="264" t="s">
        <v>70</v>
      </c>
      <c r="D56" s="265">
        <f>SUM(D16+D24+D32+D40+D45+D50+D55)</f>
        <v>0</v>
      </c>
      <c r="E56" s="264" t="s">
        <v>70</v>
      </c>
      <c r="F56" s="265">
        <f>SUM(F16+F24+F32+F40+F45+F50+F55)</f>
        <v>0</v>
      </c>
      <c r="G56" s="264" t="s">
        <v>70</v>
      </c>
      <c r="H56" s="265">
        <f>SUM(H16+H24+H32+H40+H45+H50+H55)</f>
        <v>0</v>
      </c>
    </row>
    <row r="57" spans="1:8" s="3" customFormat="1" ht="13.5" thickBot="1" x14ac:dyDescent="0.25">
      <c r="A57" s="266"/>
      <c r="B57" s="267"/>
      <c r="C57" s="268"/>
      <c r="D57" s="269"/>
      <c r="E57" s="268"/>
      <c r="F57" s="270"/>
      <c r="G57" s="268"/>
      <c r="H57" s="270"/>
    </row>
    <row r="58" spans="1:8" x14ac:dyDescent="0.2">
      <c r="A58" s="262" t="s">
        <v>162</v>
      </c>
      <c r="B58" s="271"/>
      <c r="C58" s="272"/>
      <c r="D58" s="273"/>
      <c r="E58" s="272"/>
      <c r="F58" s="274"/>
      <c r="G58" s="272"/>
      <c r="H58" s="274"/>
    </row>
    <row r="59" spans="1:8" x14ac:dyDescent="0.2">
      <c r="A59" s="262"/>
      <c r="B59" s="271"/>
      <c r="C59" s="272"/>
      <c r="D59" s="273"/>
      <c r="E59" s="272"/>
      <c r="F59" s="274"/>
      <c r="G59" s="272"/>
      <c r="H59" s="274"/>
    </row>
    <row r="60" spans="1:8" x14ac:dyDescent="0.2">
      <c r="A60" s="262"/>
      <c r="B60" s="271"/>
      <c r="C60" s="272"/>
      <c r="D60" s="273"/>
      <c r="E60" s="272"/>
      <c r="F60" s="274"/>
      <c r="G60" s="272"/>
      <c r="H60" s="274"/>
    </row>
    <row r="61" spans="1:8" x14ac:dyDescent="0.2">
      <c r="A61" s="262"/>
      <c r="B61" s="271"/>
      <c r="C61" s="272"/>
      <c r="D61" s="273"/>
      <c r="E61" s="272"/>
      <c r="F61" s="274"/>
      <c r="G61" s="272"/>
      <c r="H61" s="274"/>
    </row>
    <row r="62" spans="1:8" x14ac:dyDescent="0.2">
      <c r="A62" s="275" t="s">
        <v>81</v>
      </c>
      <c r="B62" s="259"/>
      <c r="C62" s="260"/>
      <c r="D62" s="257"/>
      <c r="E62" s="260"/>
      <c r="F62" s="258"/>
      <c r="G62" s="260"/>
      <c r="H62" s="258"/>
    </row>
    <row r="63" spans="1:8" x14ac:dyDescent="0.2">
      <c r="A63" s="2"/>
      <c r="B63" s="4"/>
      <c r="C63" s="53"/>
      <c r="D63" s="250">
        <f>B63*C63</f>
        <v>0</v>
      </c>
      <c r="E63" s="53"/>
      <c r="F63" s="251">
        <f>B63*E63</f>
        <v>0</v>
      </c>
      <c r="G63" s="53"/>
      <c r="H63" s="251">
        <f>B63*G63</f>
        <v>0</v>
      </c>
    </row>
    <row r="64" spans="1:8" x14ac:dyDescent="0.2">
      <c r="A64" s="252"/>
      <c r="B64" s="253" t="s">
        <v>69</v>
      </c>
      <c r="C64" s="254" t="s">
        <v>70</v>
      </c>
      <c r="D64" s="255">
        <f>SUM(D63)</f>
        <v>0</v>
      </c>
      <c r="E64" s="276" t="s">
        <v>70</v>
      </c>
      <c r="F64" s="255">
        <f>SUM(F63)</f>
        <v>0</v>
      </c>
      <c r="G64" s="276" t="s">
        <v>70</v>
      </c>
      <c r="H64" s="255">
        <f>SUM(H63)</f>
        <v>0</v>
      </c>
    </row>
    <row r="65" spans="1:8" x14ac:dyDescent="0.2">
      <c r="A65" s="277" t="s">
        <v>76</v>
      </c>
      <c r="B65" s="259"/>
      <c r="C65" s="260"/>
      <c r="D65" s="257"/>
      <c r="E65" s="278"/>
      <c r="F65" s="258"/>
      <c r="G65" s="278"/>
      <c r="H65" s="258"/>
    </row>
    <row r="66" spans="1:8" x14ac:dyDescent="0.2">
      <c r="A66" s="2"/>
      <c r="B66" s="4"/>
      <c r="C66" s="5"/>
      <c r="D66" s="250">
        <f>B66*C66</f>
        <v>0</v>
      </c>
      <c r="E66" s="53"/>
      <c r="F66" s="251">
        <f>B66*E66</f>
        <v>0</v>
      </c>
      <c r="G66" s="53"/>
      <c r="H66" s="251">
        <f>B66*G66</f>
        <v>0</v>
      </c>
    </row>
    <row r="67" spans="1:8" x14ac:dyDescent="0.2">
      <c r="A67" s="252"/>
      <c r="B67" s="253" t="s">
        <v>69</v>
      </c>
      <c r="C67" s="254" t="s">
        <v>70</v>
      </c>
      <c r="D67" s="255">
        <f>SUM(D66)</f>
        <v>0</v>
      </c>
      <c r="E67" s="276" t="s">
        <v>70</v>
      </c>
      <c r="F67" s="255">
        <f>SUM(F66)</f>
        <v>0</v>
      </c>
      <c r="G67" s="276" t="s">
        <v>70</v>
      </c>
      <c r="H67" s="255">
        <f>SUM(H66)</f>
        <v>0</v>
      </c>
    </row>
    <row r="68" spans="1:8" x14ac:dyDescent="0.2">
      <c r="A68" s="275" t="s">
        <v>77</v>
      </c>
      <c r="B68" s="259"/>
      <c r="C68" s="260"/>
      <c r="D68" s="257"/>
      <c r="E68" s="278"/>
      <c r="F68" s="258"/>
      <c r="G68" s="278"/>
      <c r="H68" s="258"/>
    </row>
    <row r="69" spans="1:8" x14ac:dyDescent="0.2">
      <c r="A69" s="247"/>
      <c r="B69" s="248"/>
      <c r="C69" s="249"/>
      <c r="D69" s="250">
        <f>B69*C69</f>
        <v>0</v>
      </c>
      <c r="E69" s="249"/>
      <c r="F69" s="251">
        <f>B69*E69</f>
        <v>0</v>
      </c>
      <c r="G69" s="249"/>
      <c r="H69" s="251">
        <f>B69*G69</f>
        <v>0</v>
      </c>
    </row>
    <row r="70" spans="1:8" x14ac:dyDescent="0.2">
      <c r="A70" s="252"/>
      <c r="B70" s="253" t="s">
        <v>69</v>
      </c>
      <c r="C70" s="254" t="s">
        <v>70</v>
      </c>
      <c r="D70" s="255">
        <f>SUM(D69)</f>
        <v>0</v>
      </c>
      <c r="E70" s="276" t="s">
        <v>70</v>
      </c>
      <c r="F70" s="255">
        <f>SUM(F69)</f>
        <v>0</v>
      </c>
      <c r="G70" s="276" t="s">
        <v>70</v>
      </c>
      <c r="H70" s="255">
        <f>SUM(H69)</f>
        <v>0</v>
      </c>
    </row>
    <row r="71" spans="1:8" x14ac:dyDescent="0.2">
      <c r="A71" s="275" t="s">
        <v>79</v>
      </c>
      <c r="B71" s="259"/>
      <c r="C71" s="260"/>
      <c r="D71" s="257"/>
      <c r="E71" s="278"/>
      <c r="F71" s="258"/>
      <c r="G71" s="278"/>
      <c r="H71" s="258"/>
    </row>
    <row r="72" spans="1:8" x14ac:dyDescent="0.2">
      <c r="A72" s="2"/>
      <c r="B72" s="4"/>
      <c r="C72" s="5"/>
      <c r="D72" s="250">
        <f>B72*C72</f>
        <v>0</v>
      </c>
      <c r="E72" s="53"/>
      <c r="F72" s="251">
        <f>B72*E72</f>
        <v>0</v>
      </c>
      <c r="G72" s="53"/>
      <c r="H72" s="251">
        <f>B72*G72</f>
        <v>0</v>
      </c>
    </row>
    <row r="73" spans="1:8" x14ac:dyDescent="0.2">
      <c r="A73" s="2"/>
      <c r="B73" s="4"/>
      <c r="C73" s="5"/>
      <c r="D73" s="250">
        <f>B73*C73</f>
        <v>0</v>
      </c>
      <c r="E73" s="53"/>
      <c r="F73" s="251">
        <f>B73*E73</f>
        <v>0</v>
      </c>
      <c r="G73" s="53"/>
      <c r="H73" s="251">
        <f t="shared" ref="H73:H74" si="15">B73*G73</f>
        <v>0</v>
      </c>
    </row>
    <row r="74" spans="1:8" x14ac:dyDescent="0.2">
      <c r="A74" s="2"/>
      <c r="B74" s="4"/>
      <c r="C74" s="5"/>
      <c r="D74" s="250">
        <f>B74*C74</f>
        <v>0</v>
      </c>
      <c r="E74" s="53"/>
      <c r="F74" s="251">
        <f>B74*E74</f>
        <v>0</v>
      </c>
      <c r="G74" s="53"/>
      <c r="H74" s="251">
        <f t="shared" si="15"/>
        <v>0</v>
      </c>
    </row>
    <row r="75" spans="1:8" x14ac:dyDescent="0.2">
      <c r="A75" s="252"/>
      <c r="B75" s="253" t="s">
        <v>69</v>
      </c>
      <c r="C75" s="254" t="s">
        <v>70</v>
      </c>
      <c r="D75" s="255">
        <f>SUM(D72:D74)</f>
        <v>0</v>
      </c>
      <c r="E75" s="276" t="s">
        <v>70</v>
      </c>
      <c r="F75" s="255">
        <f>SUM(F72:F74)</f>
        <v>0</v>
      </c>
      <c r="G75" s="276" t="s">
        <v>70</v>
      </c>
      <c r="H75" s="255">
        <f>SUM(H72:H74)</f>
        <v>0</v>
      </c>
    </row>
    <row r="76" spans="1:8" x14ac:dyDescent="0.2">
      <c r="A76" s="275" t="s">
        <v>80</v>
      </c>
      <c r="B76" s="259"/>
      <c r="C76" s="260"/>
      <c r="D76" s="257"/>
      <c r="E76" s="278"/>
      <c r="F76" s="258"/>
      <c r="G76" s="278"/>
      <c r="H76" s="258"/>
    </row>
    <row r="77" spans="1:8" x14ac:dyDescent="0.2">
      <c r="A77" s="2"/>
      <c r="B77" s="4"/>
      <c r="C77" s="5"/>
      <c r="D77" s="250">
        <f>B77*C77</f>
        <v>0</v>
      </c>
      <c r="E77" s="53"/>
      <c r="F77" s="251">
        <f>B77*E77</f>
        <v>0</v>
      </c>
      <c r="G77" s="53"/>
      <c r="H77" s="251">
        <f>B77*G77</f>
        <v>0</v>
      </c>
    </row>
    <row r="78" spans="1:8" x14ac:dyDescent="0.2">
      <c r="A78" s="252"/>
      <c r="B78" s="253" t="s">
        <v>69</v>
      </c>
      <c r="C78" s="254" t="s">
        <v>70</v>
      </c>
      <c r="D78" s="255">
        <f>SUM(D77)</f>
        <v>0</v>
      </c>
      <c r="E78" s="276" t="s">
        <v>70</v>
      </c>
      <c r="F78" s="255">
        <f>SUM(F77)</f>
        <v>0</v>
      </c>
      <c r="G78" s="276" t="s">
        <v>70</v>
      </c>
      <c r="H78" s="255">
        <f>SUM(H77)</f>
        <v>0</v>
      </c>
    </row>
    <row r="79" spans="1:8" x14ac:dyDescent="0.2">
      <c r="A79" s="275" t="s">
        <v>78</v>
      </c>
      <c r="B79" s="259"/>
      <c r="C79" s="260"/>
      <c r="D79" s="257"/>
      <c r="E79" s="278"/>
      <c r="F79" s="258"/>
      <c r="G79" s="278"/>
      <c r="H79" s="258"/>
    </row>
    <row r="80" spans="1:8" x14ac:dyDescent="0.2">
      <c r="A80" s="2"/>
      <c r="B80" s="4"/>
      <c r="C80" s="5"/>
      <c r="D80" s="250">
        <f>B80*C80</f>
        <v>0</v>
      </c>
      <c r="E80" s="53"/>
      <c r="F80" s="251">
        <f>B80*E80</f>
        <v>0</v>
      </c>
      <c r="G80" s="53"/>
      <c r="H80" s="251">
        <f>B80*G80</f>
        <v>0</v>
      </c>
    </row>
    <row r="81" spans="1:8" x14ac:dyDescent="0.2">
      <c r="A81" s="2"/>
      <c r="B81" s="4"/>
      <c r="C81" s="5"/>
      <c r="D81" s="250">
        <f>B81*C81</f>
        <v>0</v>
      </c>
      <c r="E81" s="53"/>
      <c r="F81" s="251">
        <f>B81*E81</f>
        <v>0</v>
      </c>
      <c r="G81" s="53"/>
      <c r="H81" s="251">
        <f t="shared" ref="H81:H82" si="16">B81*G81</f>
        <v>0</v>
      </c>
    </row>
    <row r="82" spans="1:8" x14ac:dyDescent="0.2">
      <c r="A82" s="2"/>
      <c r="B82" s="4"/>
      <c r="C82" s="5"/>
      <c r="D82" s="250">
        <f>B82*C82</f>
        <v>0</v>
      </c>
      <c r="E82" s="53"/>
      <c r="F82" s="251">
        <f>B82*E82</f>
        <v>0</v>
      </c>
      <c r="G82" s="53"/>
      <c r="H82" s="251">
        <f t="shared" si="16"/>
        <v>0</v>
      </c>
    </row>
    <row r="83" spans="1:8" x14ac:dyDescent="0.2">
      <c r="A83" s="252"/>
      <c r="B83" s="253" t="s">
        <v>69</v>
      </c>
      <c r="C83" s="254" t="s">
        <v>70</v>
      </c>
      <c r="D83" s="255">
        <f>SUM(D80:D82)</f>
        <v>0</v>
      </c>
      <c r="E83" s="276" t="s">
        <v>70</v>
      </c>
      <c r="F83" s="255">
        <f>SUM(F80:F82)</f>
        <v>0</v>
      </c>
      <c r="G83" s="276" t="s">
        <v>70</v>
      </c>
      <c r="H83" s="255">
        <f>SUM(H80:H82)</f>
        <v>0</v>
      </c>
    </row>
    <row r="84" spans="1:8" s="3" customFormat="1" ht="13.5" thickBot="1" x14ac:dyDescent="0.25">
      <c r="A84" s="266"/>
      <c r="B84" s="267"/>
      <c r="C84" s="268" t="s">
        <v>70</v>
      </c>
      <c r="D84" s="270">
        <f>SUM(D64+D67+D70+D75+D78+D83)</f>
        <v>0</v>
      </c>
      <c r="E84" s="279" t="s">
        <v>70</v>
      </c>
      <c r="F84" s="270">
        <f>SUM(F64+F67+F70+F75+F78+F83)</f>
        <v>0</v>
      </c>
      <c r="G84" s="279" t="s">
        <v>70</v>
      </c>
      <c r="H84" s="270">
        <f>SUM(H64+H67+H70+H75+H78+H83)</f>
        <v>0</v>
      </c>
    </row>
    <row r="85" spans="1:8" s="3" customFormat="1" ht="13.5" thickBot="1" x14ac:dyDescent="0.25">
      <c r="A85" s="280"/>
      <c r="B85" s="281"/>
      <c r="C85" s="282"/>
      <c r="D85" s="283"/>
      <c r="E85" s="284"/>
      <c r="F85" s="283"/>
      <c r="G85" s="284"/>
      <c r="H85" s="283"/>
    </row>
    <row r="86" spans="1:8" ht="13.5" thickBot="1" x14ac:dyDescent="0.25">
      <c r="A86" s="285" t="s">
        <v>114</v>
      </c>
      <c r="B86" s="286"/>
      <c r="C86" s="287" t="s">
        <v>115</v>
      </c>
      <c r="D86" s="288">
        <f>SUM(D56+D84)</f>
        <v>0</v>
      </c>
      <c r="E86" s="289" t="s">
        <v>115</v>
      </c>
      <c r="F86" s="288">
        <f>SUM(F56+F84)</f>
        <v>0</v>
      </c>
      <c r="G86" s="289" t="s">
        <v>115</v>
      </c>
      <c r="H86" s="288">
        <f>SUM(H56+H84)</f>
        <v>0</v>
      </c>
    </row>
  </sheetData>
  <sheetProtection insertRows="0" deleteRows="0"/>
  <pageMargins left="0.7" right="0.7" top="0.75" bottom="0.75" header="0.3" footer="0.3"/>
  <pageSetup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51f792-e31b-4a0a-97aa-5a7a785d05b2" xsi:nil="true"/>
    <lcf76f155ced4ddcb4097134ff3c332f xmlns="e29b63cc-ac15-4698-b6f9-f01b59bf0844">
      <Terms xmlns="http://schemas.microsoft.com/office/infopath/2007/PartnerControls"/>
    </lcf76f155ced4ddcb4097134ff3c332f>
    <State xmlns="e29b63cc-ac15-4698-b6f9-f01b59bf08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540E94E190D449CC874B1CB3EC49A" ma:contentTypeVersion="15" ma:contentTypeDescription="Create a new document." ma:contentTypeScope="" ma:versionID="186d8ba2688fc859c799876604875957">
  <xsd:schema xmlns:xsd="http://www.w3.org/2001/XMLSchema" xmlns:xs="http://www.w3.org/2001/XMLSchema" xmlns:p="http://schemas.microsoft.com/office/2006/metadata/properties" xmlns:ns2="e29b63cc-ac15-4698-b6f9-f01b59bf0844" xmlns:ns3="3751f792-e31b-4a0a-97aa-5a7a785d05b2" targetNamespace="http://schemas.microsoft.com/office/2006/metadata/properties" ma:root="true" ma:fieldsID="8687bb91ca45b6eed2562523cec5e7cc" ns2:_="" ns3:_="">
    <xsd:import namespace="e29b63cc-ac15-4698-b6f9-f01b59bf0844"/>
    <xsd:import namespace="3751f792-e31b-4a0a-97aa-5a7a785d0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b63cc-ac15-4698-b6f9-f01b59bf0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f0eb88b-d7f1-4af5-a098-2a65e37fd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State" ma:index="21" nillable="true" ma:displayName="State" ma:format="Dropdown" ma:internalName="State">
      <xsd:simpleType>
        <xsd:restriction base="dms:Text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1f792-e31b-4a0a-97aa-5a7a785d05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57a307a-362a-4594-9997-510b9023df9d}" ma:internalName="TaxCatchAll" ma:showField="CatchAllData" ma:web="3751f792-e31b-4a0a-97aa-5a7a785d05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05834B-69A3-492D-A86D-96C51A438DCF}">
  <ds:schemaRefs>
    <ds:schemaRef ds:uri="http://schemas.microsoft.com/office/2006/metadata/properties"/>
    <ds:schemaRef ds:uri="http://schemas.microsoft.com/office/infopath/2007/PartnerControls"/>
    <ds:schemaRef ds:uri="3751f792-e31b-4a0a-97aa-5a7a785d05b2"/>
    <ds:schemaRef ds:uri="e29b63cc-ac15-4698-b6f9-f01b59bf0844"/>
  </ds:schemaRefs>
</ds:datastoreItem>
</file>

<file path=customXml/itemProps2.xml><?xml version="1.0" encoding="utf-8"?>
<ds:datastoreItem xmlns:ds="http://schemas.openxmlformats.org/officeDocument/2006/customXml" ds:itemID="{958CD69E-2B07-4A4F-A6C3-669175F44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b63cc-ac15-4698-b6f9-f01b59bf0844"/>
    <ds:schemaRef ds:uri="3751f792-e31b-4a0a-97aa-5a7a785d0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E8417-708F-4E6D-8799-414752FB5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Standardized Program Costs</vt:lpstr>
      <vt:lpstr>Staff Salaries</vt:lpstr>
      <vt:lpstr>'Standardized Program Costs'!Print_Area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Jake Hassinger</cp:lastModifiedBy>
  <cp:lastPrinted>2025-06-09T16:43:12Z</cp:lastPrinted>
  <dcterms:created xsi:type="dcterms:W3CDTF">2001-09-14T17:00:20Z</dcterms:created>
  <dcterms:modified xsi:type="dcterms:W3CDTF">2026-04-09T18:11:46Z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0x01010047E540E94E190D449CC874B1CB3EC49A</vt:lpwstr>
  </property>
</Properties>
</file>